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168" firstSheet="1" activeTab="1"/>
  </bookViews>
  <sheets>
    <sheet name="01.01.2015" sheetId="1" r:id="rId1"/>
    <sheet name="PNS" sheetId="2" r:id="rId2"/>
    <sheet name="DIALIZA" sheetId="3" r:id="rId3"/>
  </sheets>
  <externalReferences>
    <externalReference r:id="rId6"/>
  </externalReferences>
  <definedNames>
    <definedName name="__xlnm.Print_Titles">#REF!</definedName>
    <definedName name="_xlnm.Print_Titles" localSheetId="0">'01.01.2015'!$B:$D</definedName>
    <definedName name="_xlnm.Print_Titles" localSheetId="1">'PNS'!$B:$D</definedName>
  </definedNames>
  <calcPr fullCalcOnLoad="1"/>
</workbook>
</file>

<file path=xl/sharedStrings.xml><?xml version="1.0" encoding="utf-8"?>
<sst xmlns="http://schemas.openxmlformats.org/spreadsheetml/2006/main" count="443" uniqueCount="280">
  <si>
    <t>Spital Clinic Sf.Maria</t>
  </si>
  <si>
    <t>Cod</t>
  </si>
  <si>
    <t>Unitate sanitara</t>
  </si>
  <si>
    <t>Spital Clinic de Urgenta -SCUB</t>
  </si>
  <si>
    <t>UP 0027</t>
  </si>
  <si>
    <t>UP 0049</t>
  </si>
  <si>
    <t>UP 0018</t>
  </si>
  <si>
    <t>UP 0041</t>
  </si>
  <si>
    <t>UP 0004</t>
  </si>
  <si>
    <t>Nr. contract</t>
  </si>
  <si>
    <t>Institutul Oncologic Prof.Dr.Alexandru Trestioreanu (IOB)</t>
  </si>
  <si>
    <t>UP 0037</t>
  </si>
  <si>
    <t>Institutul National de Endocrinologie CI Parhon</t>
  </si>
  <si>
    <t>Institutul National de Diabet,Nutritie si Boli Metabolice NC Paulescu (INDNBM)</t>
  </si>
  <si>
    <t>UP 0003</t>
  </si>
  <si>
    <t>UP 0042</t>
  </si>
  <si>
    <t>UP 0007</t>
  </si>
  <si>
    <t>UP 0046</t>
  </si>
  <si>
    <t>Institutul Clinic Fundeni</t>
  </si>
  <si>
    <t>UP 0032</t>
  </si>
  <si>
    <t>Institutul pentru Ocrotirea Mamei si Copilului Prof.Dr.Alfred Rusescu (IOMC)</t>
  </si>
  <si>
    <t>UP 0029</t>
  </si>
  <si>
    <t>UP 0010</t>
  </si>
  <si>
    <t>Spital Clinic Coltea</t>
  </si>
  <si>
    <t>UP 0035</t>
  </si>
  <si>
    <t>Spital Clinic de Psihiatrie Prof.Dr.Alex.Obregia</t>
  </si>
  <si>
    <t>UP 0023</t>
  </si>
  <si>
    <t>UP 0044</t>
  </si>
  <si>
    <t>UP 0008</t>
  </si>
  <si>
    <t>Spital Clinic Prof.Dr.Teodor Burghele</t>
  </si>
  <si>
    <t>UP 0048</t>
  </si>
  <si>
    <t>Institutul de Fonoaudiologie si Chirurgie Functionala ORL Prof.Dr.Dorin Hociota</t>
  </si>
  <si>
    <t>UP 0014</t>
  </si>
  <si>
    <t>UP 0017</t>
  </si>
  <si>
    <t>UP 0006</t>
  </si>
  <si>
    <t>Insitutul National de Neurologie si Boli Neurovasculare Bucuresti</t>
  </si>
  <si>
    <t>UP 0021</t>
  </si>
  <si>
    <t>Spital Clinic Nicolae Malaxa</t>
  </si>
  <si>
    <t>UP 0040</t>
  </si>
  <si>
    <t>Institutul de Pneumoftiziologie Marius Nasta</t>
  </si>
  <si>
    <t>UP 0002</t>
  </si>
  <si>
    <t>Institutul National de Boli Infectioase Prof.Dr.Matei Bals</t>
  </si>
  <si>
    <t>UP 0005</t>
  </si>
  <si>
    <t>Spital de Boli Cronice Sf.Luca</t>
  </si>
  <si>
    <t>UP 0045</t>
  </si>
  <si>
    <t>UP 0051</t>
  </si>
  <si>
    <t>Institutul National de Hematologie Transfuzionala Prof.Dr.C.T.Nicolau</t>
  </si>
  <si>
    <t>UP 0052</t>
  </si>
  <si>
    <t xml:space="preserve">SC Euroclinic Hospital SA </t>
  </si>
  <si>
    <t>UP 0057</t>
  </si>
  <si>
    <t>Med Life SA</t>
  </si>
  <si>
    <t>UP 0059</t>
  </si>
  <si>
    <t>SC Gral Medical</t>
  </si>
  <si>
    <t>UP 0062</t>
  </si>
  <si>
    <t>SC Sanador SRL</t>
  </si>
  <si>
    <t>UP 0073</t>
  </si>
  <si>
    <t>SC Medicover Hospitals SRL</t>
  </si>
  <si>
    <t>UP 0082</t>
  </si>
  <si>
    <t>SC Hemodinamic SRL</t>
  </si>
  <si>
    <t>UP 0077</t>
  </si>
  <si>
    <t>CETTT Stelian</t>
  </si>
  <si>
    <t>UP 0022</t>
  </si>
  <si>
    <t>Spital CF nr.2 Bucuresti</t>
  </si>
  <si>
    <t>UP 0083</t>
  </si>
  <si>
    <t>B_01</t>
  </si>
  <si>
    <t>Spital de Psihiatrie Dr.Constantin Gorgos</t>
  </si>
  <si>
    <t>UP 0053</t>
  </si>
  <si>
    <t>Nr. crt</t>
  </si>
  <si>
    <t>B_02</t>
  </si>
  <si>
    <t>B_05</t>
  </si>
  <si>
    <t>B_06</t>
  </si>
  <si>
    <t>B_11</t>
  </si>
  <si>
    <t>B_12</t>
  </si>
  <si>
    <t>B_14</t>
  </si>
  <si>
    <t>B_15</t>
  </si>
  <si>
    <t>B_16</t>
  </si>
  <si>
    <t>B_18</t>
  </si>
  <si>
    <t>B_19</t>
  </si>
  <si>
    <t>B_20</t>
  </si>
  <si>
    <t>B_21</t>
  </si>
  <si>
    <t>B_23</t>
  </si>
  <si>
    <t>B_27</t>
  </si>
  <si>
    <t>B_28</t>
  </si>
  <si>
    <t>B_29</t>
  </si>
  <si>
    <t>B_31</t>
  </si>
  <si>
    <t>B_32</t>
  </si>
  <si>
    <t>B_33</t>
  </si>
  <si>
    <t>B_35</t>
  </si>
  <si>
    <t>B_36</t>
  </si>
  <si>
    <t>B_38</t>
  </si>
  <si>
    <t>B_42</t>
  </si>
  <si>
    <t>B_47</t>
  </si>
  <si>
    <t>B_48</t>
  </si>
  <si>
    <t>B_45</t>
  </si>
  <si>
    <t>B_80</t>
  </si>
  <si>
    <t>4602092</t>
  </si>
  <si>
    <t>B_95</t>
  </si>
  <si>
    <t>B_96</t>
  </si>
  <si>
    <t>B_99</t>
  </si>
  <si>
    <t>B_116</t>
  </si>
  <si>
    <t>B_128</t>
  </si>
  <si>
    <t>B_90</t>
  </si>
  <si>
    <t>B_121</t>
  </si>
  <si>
    <t>T01</t>
  </si>
  <si>
    <t>UH 0028</t>
  </si>
  <si>
    <t>UH 0049</t>
  </si>
  <si>
    <t>UH 0046</t>
  </si>
  <si>
    <t>UH 0003</t>
  </si>
  <si>
    <t>UH 0008</t>
  </si>
  <si>
    <t>UH 0044</t>
  </si>
  <si>
    <t>UH 0017</t>
  </si>
  <si>
    <t xml:space="preserve"> PROGRAMUL NATIONAL DE DIABET ZAHARAT</t>
  </si>
  <si>
    <t>PROGRAMUL NATIONAL DE TRATAMENT PENTRU BOLI RARE - MEDICAMENTE</t>
  </si>
  <si>
    <t>HTAP</t>
  </si>
  <si>
    <t xml:space="preserve">PROGRAMUL NATIONAL DE TRATAMENT AL BOLILOR NEUROLOGICE  </t>
  </si>
  <si>
    <t xml:space="preserve">PROGRAMUL NATIONAL DE TRATAMENT AL HEMOFILIEI SI TALASEMIEI </t>
  </si>
  <si>
    <t xml:space="preserve"> Talasemie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</si>
  <si>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</si>
  <si>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</si>
  <si>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</si>
  <si>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</si>
  <si>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MEDICAMENTE</t>
  </si>
  <si>
    <t>PROGRAMUL NATIONAL DE SANATATE MINTALA - MATERIALE</t>
  </si>
  <si>
    <t xml:space="preserve">PROGRAMUL NATIONAL DE TRATAMENT AL SURDITATII PRIN PROTEZE AUDITIVE IMPLANTABILE (IMPLANT COHLEAR SI PROTEZE AUDITIVE) </t>
  </si>
  <si>
    <t>Implanturi cohleare</t>
  </si>
  <si>
    <t>Proteze auditive BAHA</t>
  </si>
  <si>
    <t>PROGRAMUL NATIONAL DE ORTOPEDIE</t>
  </si>
  <si>
    <t>Endoprotezati</t>
  </si>
  <si>
    <t>Implant segmentar coloana copii</t>
  </si>
  <si>
    <t>Implant segmentar coloana adulti</t>
  </si>
  <si>
    <t>Chirurgie spinala</t>
  </si>
  <si>
    <t>PROGRAMUL NATIONAL DE BOLI CARDIOVASCULARE</t>
  </si>
  <si>
    <t>SUBPROGRAMUL DE RADIOLOGIE INTERVENTIONALA</t>
  </si>
  <si>
    <t>SUBPROGRAMUL DE DIAGNOSTIC SI TRATAMENT AL EPILEPSIEI REZISTENTE LA TRATAMENTUL MEDICAMENTOS</t>
  </si>
  <si>
    <t>TOTAL</t>
  </si>
  <si>
    <r>
      <t>Institutul de Urgenta pentru Boli Cardiovasculare Prof.</t>
    </r>
    <r>
      <rPr>
        <b/>
        <sz val="10"/>
        <rFont val="Arial"/>
        <family val="2"/>
      </rPr>
      <t>C.C. Iliescu</t>
    </r>
  </si>
  <si>
    <r>
      <t xml:space="preserve">Spital Clinic de Urgenta </t>
    </r>
    <r>
      <rPr>
        <b/>
        <sz val="10"/>
        <rFont val="Arial"/>
        <family val="2"/>
      </rPr>
      <t>Bagdasar Arseni</t>
    </r>
  </si>
  <si>
    <r>
      <t xml:space="preserve">Spital Universitar de Urgenta </t>
    </r>
    <r>
      <rPr>
        <b/>
        <sz val="10"/>
        <rFont val="Arial"/>
        <family val="2"/>
      </rPr>
      <t>Elias</t>
    </r>
  </si>
  <si>
    <r>
      <t xml:space="preserve">Spital Clinic de Ortopedie, Traumatologie si TBC Osteoarticular </t>
    </r>
    <r>
      <rPr>
        <b/>
        <sz val="10"/>
        <rFont val="Arial"/>
        <family val="2"/>
      </rPr>
      <t>Foisor</t>
    </r>
  </si>
  <si>
    <r>
      <t xml:space="preserve">Spital Clinic de Urgenta </t>
    </r>
    <r>
      <rPr>
        <b/>
        <sz val="10"/>
        <rFont val="Arial"/>
        <family val="2"/>
      </rPr>
      <t>Sf.Ioan</t>
    </r>
  </si>
  <si>
    <r>
      <t xml:space="preserve">Spital Clinic de Urgenta </t>
    </r>
    <r>
      <rPr>
        <b/>
        <sz val="10"/>
        <rFont val="Arial"/>
        <family val="2"/>
      </rPr>
      <t>Sf.Pantelimon</t>
    </r>
  </si>
  <si>
    <r>
      <t xml:space="preserve">Spital Universitar de Urgenta </t>
    </r>
    <r>
      <rPr>
        <b/>
        <sz val="10"/>
        <rFont val="Arial"/>
        <family val="2"/>
      </rPr>
      <t>(SUUB)</t>
    </r>
  </si>
  <si>
    <r>
      <t>Spital Clinic de Urgenta pentru copii-</t>
    </r>
    <r>
      <rPr>
        <b/>
        <sz val="10"/>
        <rFont val="Arial"/>
        <family val="2"/>
      </rPr>
      <t>Grigore Alexandrescu</t>
    </r>
  </si>
  <si>
    <r>
      <t xml:space="preserve">Spital Clinic de Urgenta pentru Copii Maria Sklodowsca </t>
    </r>
    <r>
      <rPr>
        <b/>
        <sz val="10"/>
        <rFont val="Arial"/>
        <family val="2"/>
      </rPr>
      <t>Curie</t>
    </r>
  </si>
  <si>
    <r>
      <t xml:space="preserve">Spital Clinic </t>
    </r>
    <r>
      <rPr>
        <b/>
        <sz val="10"/>
        <rFont val="Arial"/>
        <family val="2"/>
      </rPr>
      <t>Colentina</t>
    </r>
  </si>
  <si>
    <t>SUBPROGRAMUL DE TRATAMENT AL DURERII NEUROPATE PRIN IMPLANT DE NEUROSTIMULATORI MEDULARI</t>
  </si>
  <si>
    <t>Sindrom de imunodeficienta primara</t>
  </si>
  <si>
    <r>
      <t>Spital Clinic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Filantropia</t>
    </r>
  </si>
  <si>
    <t>SUBPROGRAMUL DE TRATAMENT AL HIDROCEFALIEI CONGENITALE SAU DOBANDITE LA COPIL</t>
  </si>
  <si>
    <t>Endoprotezati copii</t>
  </si>
  <si>
    <t>Tratamentul copiilor cu malformatii congenitale grave</t>
  </si>
  <si>
    <t>Endoprotezare articulara tumorala-adulti</t>
  </si>
  <si>
    <t>Endoprotezare articulara tumorala-copii</t>
  </si>
  <si>
    <t>SUBPROGRAMUL DE RECONSTRUCTIE MAMARA DUPA AFECTIUNI ONCOLOGICE PRIN ENDOPROTEZARE</t>
  </si>
  <si>
    <t>Spitalul Clinic de Chirurgie Plastica, Reconstructiva si Arsuri "Steaua" Bucuresti</t>
  </si>
  <si>
    <t xml:space="preserve"> Hemofilie cu substitutie profilactica</t>
  </si>
  <si>
    <t xml:space="preserve"> Hemofilie cu inhibitori</t>
  </si>
  <si>
    <t>MNT HEALTHCARE EUROPE SRL</t>
  </si>
  <si>
    <t>UP 0098</t>
  </si>
  <si>
    <t>UP 0024</t>
  </si>
  <si>
    <t>B_03</t>
  </si>
  <si>
    <t>B_138</t>
  </si>
  <si>
    <t>B_13</t>
  </si>
  <si>
    <t>SPITALUL CLINIC "DR. I. CANTACUZINO" BUCURESTI</t>
  </si>
  <si>
    <t>UP 0009</t>
  </si>
  <si>
    <t>Hiperfenilalaninemie la bolnavii diagnosticati cu fenilcetonurie sau deficit de tetrahidrobiopterina</t>
  </si>
  <si>
    <t>PROGRAMUL NATIONAL DE ONCOLOGIE -MEDICAMENTE</t>
  </si>
  <si>
    <t xml:space="preserve">PROGRAMUL NATIONAL DE DIABET ZAHAR – SETURI CONSUMABILE PENTRU POMPELE DE INSULINA  </t>
  </si>
  <si>
    <t xml:space="preserve">PROGRAMUL NATIONAL DE TRANSPLANT DE ORGANE, TESUTURI SI CELULE DE ORIGINE UMANA   – TRANSPLANT HEPATIC TRATATI PENTRU RECIDIVA HEPATICA CRONICA  </t>
  </si>
  <si>
    <t>Boli neurologice degenerative/inflamator imune - forme acute</t>
  </si>
  <si>
    <t>Boli neurologice degenerative / inflamator imune - forme cronice</t>
  </si>
  <si>
    <t>Osteogeneza imperfecta - medicamente</t>
  </si>
  <si>
    <t>Boala FABRY</t>
  </si>
  <si>
    <t xml:space="preserve">Boala HURLER </t>
  </si>
  <si>
    <t>Epidermoliza buloasa-medicamente</t>
  </si>
  <si>
    <t>Scleroza sistemica si ulcere digitale evolutive</t>
  </si>
  <si>
    <t>Polineuropatie familiala amiloida ci transtiretina</t>
  </si>
  <si>
    <t>PROGRAMUL NATIONAL DE TRATAMENT PENTRU BOLI RARE - MATERIALE</t>
  </si>
  <si>
    <t>Epidermoliza buloasa</t>
  </si>
  <si>
    <t>Osteogeneza imperfecta-tije telescopice</t>
  </si>
  <si>
    <t xml:space="preserve"> Hemofilie fara interventie-tratament "on demand"</t>
  </si>
  <si>
    <t>PROGRAMUL NATIONAL DE TERAPIE INTENSIVA A INSUFICIENTEI HEPATICE -MATERIAL SANITARE</t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</si>
  <si>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</si>
  <si>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</si>
  <si>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</si>
  <si>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</si>
  <si>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</si>
  <si>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cardiovasculara-adulti</t>
  </si>
  <si>
    <t>Chirurgie cardiovasculara- copii</t>
  </si>
  <si>
    <t>Chirurgie vasculara</t>
  </si>
  <si>
    <t>Afecţiuni cerebrovasculare</t>
  </si>
  <si>
    <t>Tratamente Gamma-Knife</t>
  </si>
  <si>
    <t>Stimulatoare cerebrale implantabile</t>
  </si>
  <si>
    <t>Pompe implantabile</t>
  </si>
  <si>
    <t xml:space="preserve">Afecţiuni vasculare periferice </t>
  </si>
  <si>
    <t>Afecţiuni ale coloanei vertebrale</t>
  </si>
  <si>
    <t>Afecţiuni oncologice</t>
  </si>
  <si>
    <t>Proceduri microchirurgicale</t>
  </si>
  <si>
    <t>Implant de stimulator al nervului vag</t>
  </si>
  <si>
    <t>PROGRAMUL NATIONAL DE DIABET ZAHARAT –  POMPE  INSULINA  SI MATERIALE CONSUMABILE</t>
  </si>
  <si>
    <t>TOTAL VALOARE DE CONTRACT</t>
  </si>
  <si>
    <t xml:space="preserve">Hemoragii acute sau cronice </t>
  </si>
  <si>
    <t>Purpura trombocitopenica</t>
  </si>
  <si>
    <t>Scleroza tuberoasa</t>
  </si>
  <si>
    <t>DIAGNOSTIC AL LEUCEMIILOR ACUTE</t>
  </si>
  <si>
    <t xml:space="preserve"> Hemofilie cu interventie chirurgicala majora ortopedica</t>
  </si>
  <si>
    <t xml:space="preserve"> Hemofilie cu interventie chirurgicala  altele decat ortopedice</t>
  </si>
  <si>
    <t>af.cereb.vasc</t>
  </si>
  <si>
    <t>pompe impl.</t>
  </si>
  <si>
    <t>afect.vasc. perif</t>
  </si>
  <si>
    <t>afect.coloana</t>
  </si>
  <si>
    <t>afect.oncol</t>
  </si>
  <si>
    <t>Hemoragii</t>
  </si>
  <si>
    <t>Gamma K</t>
  </si>
  <si>
    <t>stimulat.cereb.</t>
  </si>
  <si>
    <t>proceduri microch.</t>
  </si>
  <si>
    <t>implant stimulator nerv vag</t>
  </si>
  <si>
    <t>dilatare perc.</t>
  </si>
  <si>
    <t>proced.terap.</t>
  </si>
  <si>
    <t>implant stimulatoare</t>
  </si>
  <si>
    <t>implant defibr.</t>
  </si>
  <si>
    <t>resincronizare cardiaca</t>
  </si>
  <si>
    <t>chirurgie cardio.adulti</t>
  </si>
  <si>
    <t>chirurgie cardio. copii</t>
  </si>
  <si>
    <t>chirurgie vasc.</t>
  </si>
  <si>
    <t>degenerative-cronice</t>
  </si>
  <si>
    <t>degenerative-acute</t>
  </si>
  <si>
    <t>osteogeneza- medicam.</t>
  </si>
  <si>
    <t>Fabry</t>
  </si>
  <si>
    <t>Hurler</t>
  </si>
  <si>
    <t>Epidermoliza</t>
  </si>
  <si>
    <t>SIDPU</t>
  </si>
  <si>
    <t>Scleroza sistemica</t>
  </si>
  <si>
    <t>Polineuropatie</t>
  </si>
  <si>
    <t>Hiperfenilaninemie</t>
  </si>
  <si>
    <t>Purpura</t>
  </si>
  <si>
    <t>RADIOTERAPIE</t>
  </si>
  <si>
    <t>HIFU TERRAMED CONFORMAL SRL</t>
  </si>
  <si>
    <t>ON DEMAND</t>
  </si>
  <si>
    <t>CU INTERV MAJORA</t>
  </si>
  <si>
    <t>FARA INTERV MAJORA</t>
  </si>
  <si>
    <t>SUSTIT. PROFLACT.</t>
  </si>
  <si>
    <t>CU INHIBITORI</t>
  </si>
  <si>
    <t>TALASEMIE</t>
  </si>
  <si>
    <t>DB002/SPLAI</t>
  </si>
  <si>
    <t>DB003/SEMA</t>
  </si>
  <si>
    <t>DB007</t>
  </si>
  <si>
    <t>DB008</t>
  </si>
  <si>
    <t>DB009</t>
  </si>
  <si>
    <t>TOTAL GENERAL</t>
  </si>
  <si>
    <t xml:space="preserve">Dia Medical Port </t>
  </si>
  <si>
    <t>Gral Medical</t>
  </si>
  <si>
    <t xml:space="preserve">Fresenius Neprhrocare </t>
  </si>
  <si>
    <t xml:space="preserve">  IHS Pantelimon</t>
  </si>
  <si>
    <t xml:space="preserve"> IHS "SF Ioan"</t>
  </si>
  <si>
    <t xml:space="preserve"> IHS Fundeni</t>
  </si>
  <si>
    <t>Diaverum Industriilor</t>
  </si>
  <si>
    <t>Diaverum Splai</t>
  </si>
  <si>
    <t>Diaverum Sema Parc</t>
  </si>
  <si>
    <t xml:space="preserve">Spitalul Universitar de Urgenţă Bucureşti     </t>
  </si>
  <si>
    <t>Spitalul Clinic de Urgenţă pentru Copii "Maria Sklodowska Curie"</t>
  </si>
  <si>
    <t xml:space="preserve">Spitalul Clinic de Urgenta "Sfantul  Ioan "              </t>
  </si>
  <si>
    <t>Spitalul Clinic de Nefrologie "Dr. Carol Davila"</t>
  </si>
  <si>
    <t>Spitalul  Clinic de Urgenta Bucuresti</t>
  </si>
  <si>
    <t>Institutul National de de Diabet, Nutritie si Boli Metabolice. "N.C. Paulescu" Bucuresti</t>
  </si>
  <si>
    <t>Institutul Clinic  Fundeni Bucuresti</t>
  </si>
  <si>
    <t>DIALIZA Peritoneala Automata</t>
  </si>
  <si>
    <t>DIALIZA Peritoneala Continua</t>
  </si>
  <si>
    <t>HEMODIALIZA Intermitenta ON- LINE</t>
  </si>
  <si>
    <t>HEMODIALIZA Conventionala</t>
  </si>
  <si>
    <t>UNITATEA SANITARA</t>
  </si>
  <si>
    <t>Nr. Crt</t>
  </si>
  <si>
    <t>NR. CONTRACT</t>
  </si>
  <si>
    <t>DB001/ INDUSTRIILOR</t>
  </si>
  <si>
    <t>DB006/ FUNDENI</t>
  </si>
  <si>
    <t>DB005/ SF.IOAN</t>
  </si>
  <si>
    <t>DB004/ PANTELIMON</t>
  </si>
  <si>
    <t>tratament copii malform.cardiace</t>
  </si>
  <si>
    <t>VALORILE DE CONTRACT PENTRU PROGRAMUL NATIONAL DE SUPLEERE A FUNCTIEI RENALE LA BOLNAVII CU INSUFICIENTA RENALA CRONICA LA  01.05.2015</t>
  </si>
  <si>
    <t>VALORILE DE CONTRACT PENTRU PROGRAMELE NATIONALE DE SANATATE LA  01.05.2015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</si>
</sst>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\ _l_e_i_-;\-* #,##0.00\ _l_e_i_-;_-* \-??\ _l_e_i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9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4" fontId="0" fillId="34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34" borderId="10" xfId="6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34" borderId="18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77" applyFont="1" applyFill="1" applyAlignment="1">
      <alignment horizontal="center" vertical="center" wrapText="1"/>
      <protection/>
    </xf>
    <xf numFmtId="4" fontId="0" fillId="0" borderId="0" xfId="77" applyNumberFormat="1" applyFont="1" applyFill="1" applyAlignment="1">
      <alignment horizontal="center" vertical="center" wrapText="1"/>
      <protection/>
    </xf>
    <xf numFmtId="4" fontId="4" fillId="0" borderId="0" xfId="77" applyNumberFormat="1" applyFont="1" applyFill="1" applyAlignment="1">
      <alignment horizontal="center" vertical="center" wrapText="1"/>
      <protection/>
    </xf>
    <xf numFmtId="0" fontId="4" fillId="0" borderId="0" xfId="78" applyFont="1" applyFill="1" applyAlignment="1">
      <alignment horizontal="center" vertical="center"/>
      <protection/>
    </xf>
    <xf numFmtId="4" fontId="4" fillId="0" borderId="0" xfId="78" applyNumberFormat="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4" fontId="0" fillId="0" borderId="0" xfId="61" applyNumberFormat="1" applyFont="1" applyFill="1" applyAlignment="1">
      <alignment horizontal="center" vertical="center" wrapText="1"/>
      <protection/>
    </xf>
    <xf numFmtId="0" fontId="0" fillId="0" borderId="0" xfId="48" applyFont="1" applyFill="1" applyAlignment="1">
      <alignment horizontal="center" vertical="center" wrapText="1"/>
      <protection/>
    </xf>
    <xf numFmtId="4" fontId="0" fillId="0" borderId="0" xfId="48" applyNumberFormat="1" applyFont="1" applyFill="1" applyAlignment="1">
      <alignment horizontal="center" vertical="center" wrapText="1"/>
      <protection/>
    </xf>
    <xf numFmtId="0" fontId="4" fillId="0" borderId="0" xfId="77" applyFont="1" applyFill="1" applyAlignment="1">
      <alignment horizontal="center" vertical="center" wrapText="1"/>
      <protection/>
    </xf>
    <xf numFmtId="4" fontId="4" fillId="0" borderId="0" xfId="77" applyNumberFormat="1" applyFont="1" applyFill="1" applyBorder="1" applyAlignment="1">
      <alignment horizontal="center" vertical="center" wrapText="1"/>
      <protection/>
    </xf>
    <xf numFmtId="0" fontId="4" fillId="0" borderId="0" xfId="77" applyFont="1" applyFill="1" applyBorder="1" applyAlignment="1">
      <alignment horizontal="center" vertical="center" wrapText="1"/>
      <protection/>
    </xf>
    <xf numFmtId="4" fontId="4" fillId="0" borderId="21" xfId="77" applyNumberFormat="1" applyFont="1" applyFill="1" applyBorder="1" applyAlignment="1">
      <alignment horizontal="center" vertical="center" wrapText="1"/>
      <protection/>
    </xf>
    <xf numFmtId="4" fontId="4" fillId="0" borderId="12" xfId="77" applyNumberFormat="1" applyFont="1" applyFill="1" applyBorder="1" applyAlignment="1">
      <alignment horizontal="center" vertical="center" wrapText="1"/>
      <protection/>
    </xf>
    <xf numFmtId="0" fontId="4" fillId="0" borderId="12" xfId="77" applyFont="1" applyFill="1" applyBorder="1" applyAlignment="1">
      <alignment horizontal="center" vertical="center" wrapText="1"/>
      <protection/>
    </xf>
    <xf numFmtId="0" fontId="4" fillId="0" borderId="17" xfId="77" applyFont="1" applyFill="1" applyBorder="1" applyAlignment="1">
      <alignment horizontal="center" vertical="center" wrapText="1"/>
      <protection/>
    </xf>
    <xf numFmtId="4" fontId="0" fillId="0" borderId="11" xfId="77" applyNumberFormat="1" applyFont="1" applyFill="1" applyBorder="1" applyAlignment="1">
      <alignment horizontal="center" vertical="center" wrapText="1"/>
      <protection/>
    </xf>
    <xf numFmtId="4" fontId="0" fillId="0" borderId="10" xfId="77" applyNumberFormat="1" applyFont="1" applyFill="1" applyBorder="1" applyAlignment="1">
      <alignment horizontal="center" vertical="center" wrapText="1"/>
      <protection/>
    </xf>
    <xf numFmtId="4" fontId="0" fillId="0" borderId="10" xfId="65" applyNumberFormat="1" applyFont="1" applyFill="1" applyBorder="1" applyAlignment="1">
      <alignment horizontal="center" vertical="center" wrapText="1"/>
      <protection/>
    </xf>
    <xf numFmtId="0" fontId="0" fillId="0" borderId="14" xfId="77" applyFont="1" applyFill="1" applyBorder="1" applyAlignment="1">
      <alignment horizontal="center" vertical="center" wrapText="1"/>
      <protection/>
    </xf>
    <xf numFmtId="4" fontId="0" fillId="0" borderId="10" xfId="65" applyNumberFormat="1" applyFill="1" applyBorder="1" applyAlignment="1">
      <alignment horizontal="center" vertical="center" wrapText="1"/>
      <protection/>
    </xf>
    <xf numFmtId="3" fontId="0" fillId="0" borderId="10" xfId="77" applyNumberFormat="1" applyFont="1" applyFill="1" applyBorder="1" applyAlignment="1">
      <alignment horizontal="center" vertical="center" wrapText="1"/>
      <protection/>
    </xf>
    <xf numFmtId="0" fontId="4" fillId="0" borderId="22" xfId="77" applyFont="1" applyFill="1" applyBorder="1" applyAlignment="1">
      <alignment horizontal="center" vertical="center" wrapText="1"/>
      <protection/>
    </xf>
    <xf numFmtId="0" fontId="4" fillId="0" borderId="19" xfId="77" applyFont="1" applyFill="1" applyBorder="1" applyAlignment="1">
      <alignment horizontal="center" vertical="center" wrapText="1"/>
      <protection/>
    </xf>
    <xf numFmtId="0" fontId="4" fillId="0" borderId="23" xfId="77" applyFont="1" applyFill="1" applyBorder="1" applyAlignment="1">
      <alignment horizontal="center" vertical="center" wrapText="1"/>
      <protection/>
    </xf>
    <xf numFmtId="0" fontId="0" fillId="0" borderId="0" xfId="75" applyFont="1" applyFill="1" applyAlignment="1">
      <alignment horizontal="center" vertical="center"/>
      <protection/>
    </xf>
    <xf numFmtId="4" fontId="0" fillId="0" borderId="0" xfId="75" applyNumberFormat="1" applyFont="1" applyFill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 wrapText="1"/>
    </xf>
    <xf numFmtId="4" fontId="4" fillId="0" borderId="19" xfId="77" applyNumberFormat="1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76" applyFont="1" applyFill="1" applyBorder="1" applyAlignment="1">
      <alignment horizontal="center" vertical="center" wrapText="1"/>
      <protection/>
    </xf>
    <xf numFmtId="0" fontId="3" fillId="0" borderId="10" xfId="76" applyFont="1" applyFill="1" applyBorder="1" applyAlignment="1">
      <alignment horizontal="center" vertical="center" wrapText="1"/>
      <protection/>
    </xf>
    <xf numFmtId="0" fontId="3" fillId="0" borderId="24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34" borderId="19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3" fillId="34" borderId="24" xfId="61" applyFont="1" applyFill="1" applyBorder="1" applyAlignment="1">
      <alignment horizontal="center" vertical="center" wrapText="1"/>
      <protection/>
    </xf>
    <xf numFmtId="0" fontId="3" fillId="34" borderId="18" xfId="61" applyFont="1" applyFill="1" applyBorder="1" applyAlignment="1">
      <alignment horizontal="center" vertical="center" wrapText="1"/>
      <protection/>
    </xf>
    <xf numFmtId="0" fontId="3" fillId="34" borderId="24" xfId="76" applyFont="1" applyFill="1" applyBorder="1" applyAlignment="1">
      <alignment horizontal="center" vertical="center" wrapText="1"/>
      <protection/>
    </xf>
    <xf numFmtId="0" fontId="3" fillId="34" borderId="18" xfId="76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Bad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2" xfId="61"/>
    <cellStyle name="Normal 2 2" xfId="62"/>
    <cellStyle name="Normal 2 3" xfId="63"/>
    <cellStyle name="Normal 2_alocare 2014 trim I" xfId="64"/>
    <cellStyle name="Normal 3" xfId="65"/>
    <cellStyle name="Normal 3 2" xfId="66"/>
    <cellStyle name="Normal 3 3" xfId="67"/>
    <cellStyle name="Normal 3_alocare 2014 trim I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rmal_ANALIZA TRIM.I 2013 -INSUF HEPATICA 2" xfId="75"/>
    <cellStyle name="Normal_DIABET TRIM(2).I 2013" xfId="76"/>
    <cellStyle name="Normal_dializa analiza 2" xfId="77"/>
    <cellStyle name="Normal_SANATATE MINTALA - CENTRALIZARE 2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 aj 1"/>
      <sheetName val="dializa final  aj 2"/>
      <sheetName val="dializa final-an 2015"/>
      <sheetName val="dializa final-mai dec"/>
      <sheetName val="24.dializa final-mai dec"/>
      <sheetName val="boli rare hemof.-talas"/>
      <sheetName val="23.boli rare hemof.-talas"/>
      <sheetName val="22. radioterapie"/>
      <sheetName val="21.boli rare- medic"/>
      <sheetName val="ortopedie"/>
      <sheetName val="20.ortopedie"/>
      <sheetName val="prog de boli cardio"/>
      <sheetName val="19.prog de boli cardio"/>
      <sheetName val="18.Radiol interv final"/>
      <sheetName val="17.oncologie"/>
      <sheetName val="16.hidrocefalie"/>
      <sheetName val="15.reconstructia mamara"/>
      <sheetName val="14.boli neurologice"/>
      <sheetName val="13.epilepsie"/>
      <sheetName val="12.boli endocrine"/>
      <sheetName val="11.prog nat al surd."/>
      <sheetName val="10.san. mintala-materiale"/>
      <sheetName val="9.san. mintala - medicam"/>
      <sheetName val="8.insuficienta hepatica"/>
      <sheetName val="7.medular"/>
      <sheetName val="6.boli rare- materiale"/>
      <sheetName val="5.transplant hepatic"/>
      <sheetName val="4.seturi pompe insulina"/>
      <sheetName val="3.pompe insulina"/>
      <sheetName val="2.diabet"/>
      <sheetName val="1.leucem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S50"/>
  <sheetViews>
    <sheetView zoomScalePageLayoutView="0" workbookViewId="0" topLeftCell="A1">
      <pane xSplit="4" topLeftCell="AM1" activePane="topRight" state="frozen"/>
      <selection pane="topLeft" activeCell="A1" sqref="A1"/>
      <selection pane="topRight" activeCell="AO3" sqref="AO3:AP3"/>
    </sheetView>
  </sheetViews>
  <sheetFormatPr defaultColWidth="9.140625" defaultRowHeight="12.75"/>
  <cols>
    <col min="1" max="1" width="5.140625" style="7" customWidth="1"/>
    <col min="2" max="2" width="4.28125" style="7" customWidth="1"/>
    <col min="3" max="3" width="7.140625" style="7" customWidth="1"/>
    <col min="4" max="4" width="56.8515625" style="7" customWidth="1"/>
    <col min="5" max="5" width="9.421875" style="7" customWidth="1"/>
    <col min="6" max="6" width="13.7109375" style="7" customWidth="1"/>
    <col min="7" max="7" width="15.7109375" style="7" customWidth="1"/>
    <col min="8" max="8" width="11.140625" style="7" customWidth="1"/>
    <col min="9" max="9" width="11.7109375" style="7" customWidth="1"/>
    <col min="10" max="10" width="14.140625" style="7" customWidth="1"/>
    <col min="11" max="11" width="11.7109375" style="7" customWidth="1"/>
    <col min="12" max="12" width="15.00390625" style="7" customWidth="1"/>
    <col min="13" max="13" width="11.8515625" style="7" customWidth="1"/>
    <col min="14" max="14" width="13.28125" style="7" customWidth="1"/>
    <col min="15" max="15" width="11.421875" style="7" customWidth="1"/>
    <col min="16" max="16" width="13.28125" style="7" customWidth="1"/>
    <col min="17" max="17" width="12.00390625" style="7" customWidth="1"/>
    <col min="18" max="22" width="11.7109375" style="7" customWidth="1"/>
    <col min="23" max="23" width="14.8515625" style="7" customWidth="1"/>
    <col min="24" max="24" width="11.8515625" style="7" customWidth="1"/>
    <col min="25" max="25" width="11.140625" style="7" customWidth="1"/>
    <col min="26" max="27" width="10.00390625" style="7" customWidth="1"/>
    <col min="28" max="28" width="15.421875" style="7" customWidth="1"/>
    <col min="29" max="29" width="16.57421875" style="7" customWidth="1"/>
    <col min="30" max="31" width="12.00390625" style="7" customWidth="1"/>
    <col min="32" max="32" width="11.57421875" style="7" customWidth="1"/>
    <col min="33" max="33" width="14.140625" style="7" customWidth="1"/>
    <col min="34" max="34" width="13.7109375" style="7" customWidth="1"/>
    <col min="35" max="35" width="14.421875" style="7" customWidth="1"/>
    <col min="36" max="36" width="13.00390625" style="7" customWidth="1"/>
    <col min="37" max="37" width="14.421875" style="7" customWidth="1"/>
    <col min="38" max="38" width="11.7109375" style="7" customWidth="1"/>
    <col min="39" max="39" width="13.421875" style="21" customWidth="1"/>
    <col min="40" max="40" width="13.28125" style="7" customWidth="1"/>
    <col min="41" max="41" width="11.8515625" style="7" customWidth="1"/>
    <col min="42" max="42" width="10.8515625" style="7" customWidth="1"/>
    <col min="43" max="44" width="14.421875" style="7" customWidth="1"/>
    <col min="45" max="46" width="11.7109375" style="7" customWidth="1"/>
    <col min="47" max="47" width="10.421875" style="7" customWidth="1"/>
    <col min="48" max="48" width="10.28125" style="7" customWidth="1"/>
    <col min="49" max="50" width="11.00390625" style="7" customWidth="1"/>
    <col min="51" max="52" width="11.7109375" style="7" customWidth="1"/>
    <col min="53" max="53" width="11.421875" style="7" customWidth="1"/>
    <col min="54" max="54" width="11.57421875" style="7" customWidth="1"/>
    <col min="55" max="55" width="11.7109375" style="7" customWidth="1"/>
    <col min="56" max="56" width="13.00390625" style="7" customWidth="1"/>
    <col min="57" max="57" width="12.28125" style="7" customWidth="1"/>
    <col min="58" max="58" width="11.7109375" style="7" customWidth="1"/>
    <col min="59" max="59" width="12.28125" style="7" customWidth="1"/>
    <col min="60" max="60" width="11.421875" style="7" customWidth="1"/>
    <col min="61" max="61" width="11.8515625" style="7" customWidth="1"/>
    <col min="62" max="62" width="10.28125" style="7" customWidth="1"/>
    <col min="63" max="63" width="12.28125" style="7" customWidth="1"/>
    <col min="64" max="66" width="11.57421875" style="7" customWidth="1"/>
    <col min="67" max="67" width="10.00390625" style="7" customWidth="1"/>
    <col min="68" max="68" width="12.421875" style="7" customWidth="1"/>
    <col min="69" max="69" width="13.421875" style="7" customWidth="1"/>
    <col min="70" max="70" width="15.7109375" style="7" customWidth="1"/>
    <col min="71" max="71" width="18.421875" style="7" customWidth="1"/>
    <col min="72" max="16384" width="9.140625" style="7" customWidth="1"/>
  </cols>
  <sheetData>
    <row r="1" ht="13.5" thickBot="1"/>
    <row r="2" spans="2:71" s="8" customFormat="1" ht="71.25" customHeight="1">
      <c r="B2" s="74" t="s">
        <v>67</v>
      </c>
      <c r="C2" s="76" t="s">
        <v>1</v>
      </c>
      <c r="D2" s="76" t="s">
        <v>2</v>
      </c>
      <c r="E2" s="76" t="s">
        <v>9</v>
      </c>
      <c r="F2" s="78" t="s">
        <v>166</v>
      </c>
      <c r="G2" s="83" t="s">
        <v>153</v>
      </c>
      <c r="H2" s="81" t="s">
        <v>204</v>
      </c>
      <c r="I2" s="79" t="s">
        <v>111</v>
      </c>
      <c r="J2" s="78" t="s">
        <v>167</v>
      </c>
      <c r="K2" s="78" t="s">
        <v>199</v>
      </c>
      <c r="L2" s="78" t="s">
        <v>168</v>
      </c>
      <c r="M2" s="85" t="s">
        <v>112</v>
      </c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8"/>
      <c r="Z2" s="85" t="s">
        <v>177</v>
      </c>
      <c r="AA2" s="86"/>
      <c r="AB2" s="76" t="s">
        <v>114</v>
      </c>
      <c r="AC2" s="92" t="s">
        <v>115</v>
      </c>
      <c r="AD2" s="93"/>
      <c r="AE2" s="93"/>
      <c r="AF2" s="93"/>
      <c r="AG2" s="93"/>
      <c r="AH2" s="86"/>
      <c r="AI2" s="89" t="s">
        <v>117</v>
      </c>
      <c r="AJ2" s="89"/>
      <c r="AK2" s="89"/>
      <c r="AL2" s="76" t="s">
        <v>121</v>
      </c>
      <c r="AM2" s="90" t="s">
        <v>122</v>
      </c>
      <c r="AN2" s="78" t="s">
        <v>181</v>
      </c>
      <c r="AO2" s="76" t="s">
        <v>123</v>
      </c>
      <c r="AP2" s="76"/>
      <c r="AQ2" s="92" t="s">
        <v>126</v>
      </c>
      <c r="AR2" s="93"/>
      <c r="AS2" s="93"/>
      <c r="AT2" s="93"/>
      <c r="AU2" s="93"/>
      <c r="AV2" s="93"/>
      <c r="AW2" s="93"/>
      <c r="AX2" s="86"/>
      <c r="AY2" s="76" t="s">
        <v>131</v>
      </c>
      <c r="AZ2" s="76"/>
      <c r="BA2" s="76"/>
      <c r="BB2" s="76"/>
      <c r="BC2" s="76"/>
      <c r="BD2" s="76"/>
      <c r="BE2" s="76"/>
      <c r="BF2" s="76"/>
      <c r="BG2" s="76" t="s">
        <v>132</v>
      </c>
      <c r="BH2" s="76"/>
      <c r="BI2" s="76"/>
      <c r="BJ2" s="76"/>
      <c r="BK2" s="76"/>
      <c r="BL2" s="76"/>
      <c r="BM2" s="76"/>
      <c r="BN2" s="76"/>
      <c r="BO2" s="76" t="s">
        <v>133</v>
      </c>
      <c r="BP2" s="76"/>
      <c r="BQ2" s="83" t="s">
        <v>148</v>
      </c>
      <c r="BR2" s="76" t="s">
        <v>145</v>
      </c>
      <c r="BS2" s="94" t="s">
        <v>200</v>
      </c>
    </row>
    <row r="3" spans="2:71" s="8" customFormat="1" ht="43.5" customHeight="1">
      <c r="B3" s="75"/>
      <c r="C3" s="77"/>
      <c r="D3" s="77"/>
      <c r="E3" s="77"/>
      <c r="F3" s="77"/>
      <c r="G3" s="84"/>
      <c r="H3" s="82"/>
      <c r="I3" s="80"/>
      <c r="J3" s="77"/>
      <c r="K3" s="77"/>
      <c r="L3" s="77"/>
      <c r="M3" s="1" t="s">
        <v>170</v>
      </c>
      <c r="N3" s="1" t="s">
        <v>169</v>
      </c>
      <c r="O3" s="1" t="s">
        <v>171</v>
      </c>
      <c r="P3" s="9" t="s">
        <v>113</v>
      </c>
      <c r="Q3" s="2" t="s">
        <v>172</v>
      </c>
      <c r="R3" s="2" t="s">
        <v>173</v>
      </c>
      <c r="S3" s="10" t="s">
        <v>146</v>
      </c>
      <c r="T3" s="30" t="s">
        <v>174</v>
      </c>
      <c r="U3" s="2" t="s">
        <v>175</v>
      </c>
      <c r="V3" s="2" t="s">
        <v>176</v>
      </c>
      <c r="W3" s="2" t="s">
        <v>165</v>
      </c>
      <c r="X3" s="29" t="s">
        <v>202</v>
      </c>
      <c r="Y3" s="29" t="s">
        <v>203</v>
      </c>
      <c r="Z3" s="27" t="s">
        <v>178</v>
      </c>
      <c r="AA3" s="27" t="s">
        <v>179</v>
      </c>
      <c r="AB3" s="77"/>
      <c r="AC3" s="1" t="s">
        <v>180</v>
      </c>
      <c r="AD3" s="31" t="s">
        <v>205</v>
      </c>
      <c r="AE3" s="31" t="s">
        <v>206</v>
      </c>
      <c r="AF3" s="1" t="s">
        <v>155</v>
      </c>
      <c r="AG3" s="1" t="s">
        <v>156</v>
      </c>
      <c r="AH3" s="9" t="s">
        <v>116</v>
      </c>
      <c r="AI3" s="9" t="s">
        <v>118</v>
      </c>
      <c r="AJ3" s="9" t="s">
        <v>119</v>
      </c>
      <c r="AK3" s="9" t="s">
        <v>120</v>
      </c>
      <c r="AL3" s="77"/>
      <c r="AM3" s="91"/>
      <c r="AN3" s="77"/>
      <c r="AO3" s="9" t="s">
        <v>124</v>
      </c>
      <c r="AP3" s="9" t="s">
        <v>125</v>
      </c>
      <c r="AQ3" s="9" t="s">
        <v>127</v>
      </c>
      <c r="AR3" s="9" t="s">
        <v>149</v>
      </c>
      <c r="AS3" s="9" t="s">
        <v>151</v>
      </c>
      <c r="AT3" s="9" t="s">
        <v>152</v>
      </c>
      <c r="AU3" s="9" t="s">
        <v>128</v>
      </c>
      <c r="AV3" s="9" t="s">
        <v>129</v>
      </c>
      <c r="AW3" s="9" t="s">
        <v>130</v>
      </c>
      <c r="AX3" s="9" t="s">
        <v>150</v>
      </c>
      <c r="AY3" s="1" t="s">
        <v>182</v>
      </c>
      <c r="AZ3" s="1" t="s">
        <v>183</v>
      </c>
      <c r="BA3" s="1" t="s">
        <v>184</v>
      </c>
      <c r="BB3" s="1" t="s">
        <v>185</v>
      </c>
      <c r="BC3" s="1" t="s">
        <v>186</v>
      </c>
      <c r="BD3" s="1" t="s">
        <v>187</v>
      </c>
      <c r="BE3" s="1" t="s">
        <v>188</v>
      </c>
      <c r="BF3" s="1" t="s">
        <v>189</v>
      </c>
      <c r="BG3" s="1" t="s">
        <v>190</v>
      </c>
      <c r="BH3" s="1" t="s">
        <v>191</v>
      </c>
      <c r="BI3" s="1" t="s">
        <v>192</v>
      </c>
      <c r="BJ3" s="1" t="s">
        <v>193</v>
      </c>
      <c r="BK3" s="1" t="s">
        <v>194</v>
      </c>
      <c r="BL3" s="1" t="s">
        <v>195</v>
      </c>
      <c r="BM3" s="1" t="s">
        <v>196</v>
      </c>
      <c r="BN3" s="1" t="s">
        <v>201</v>
      </c>
      <c r="BO3" s="1" t="s">
        <v>197</v>
      </c>
      <c r="BP3" s="1" t="s">
        <v>198</v>
      </c>
      <c r="BQ3" s="84"/>
      <c r="BR3" s="77"/>
      <c r="BS3" s="95"/>
    </row>
    <row r="4" spans="2:71" ht="12.75">
      <c r="B4" s="11">
        <v>1</v>
      </c>
      <c r="C4" s="5" t="s">
        <v>64</v>
      </c>
      <c r="D4" s="5" t="s">
        <v>0</v>
      </c>
      <c r="E4" s="5" t="s">
        <v>6</v>
      </c>
      <c r="F4" s="12">
        <v>1262041</v>
      </c>
      <c r="G4" s="13"/>
      <c r="H4" s="12"/>
      <c r="I4" s="12"/>
      <c r="J4" s="12"/>
      <c r="K4" s="12"/>
      <c r="L4" s="12">
        <v>96413</v>
      </c>
      <c r="M4" s="12"/>
      <c r="N4" s="12"/>
      <c r="O4" s="12"/>
      <c r="P4" s="12"/>
      <c r="Q4" s="12"/>
      <c r="R4" s="12"/>
      <c r="S4" s="12"/>
      <c r="T4" s="13"/>
      <c r="U4" s="12">
        <v>0</v>
      </c>
      <c r="V4" s="12"/>
      <c r="W4" s="12"/>
      <c r="X4" s="12"/>
      <c r="Y4" s="12"/>
      <c r="Z4" s="12"/>
      <c r="AA4" s="13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20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3"/>
      <c r="BR4" s="13"/>
      <c r="BS4" s="3">
        <f aca="true" t="shared" si="0" ref="BS4:BS43">SUM(F4:BR4)</f>
        <v>1358454</v>
      </c>
    </row>
    <row r="5" spans="2:71" ht="12.75">
      <c r="B5" s="11">
        <v>2</v>
      </c>
      <c r="C5" s="5" t="s">
        <v>68</v>
      </c>
      <c r="D5" s="5" t="s">
        <v>3</v>
      </c>
      <c r="E5" s="5" t="s">
        <v>5</v>
      </c>
      <c r="F5" s="12"/>
      <c r="G5" s="13">
        <v>6300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20">
        <v>6710</v>
      </c>
      <c r="AN5" s="12"/>
      <c r="AO5" s="12"/>
      <c r="AP5" s="12"/>
      <c r="AQ5" s="12">
        <v>236144</v>
      </c>
      <c r="AR5" s="12"/>
      <c r="AS5" s="12"/>
      <c r="AT5" s="12"/>
      <c r="AU5" s="12"/>
      <c r="AV5" s="12"/>
      <c r="AW5" s="12"/>
      <c r="AX5" s="12"/>
      <c r="AY5" s="12">
        <v>362814</v>
      </c>
      <c r="AZ5" s="12">
        <v>257826</v>
      </c>
      <c r="BA5" s="12">
        <v>70153</v>
      </c>
      <c r="BB5" s="12">
        <v>125000</v>
      </c>
      <c r="BC5" s="12">
        <v>50000</v>
      </c>
      <c r="BD5" s="12">
        <v>133157</v>
      </c>
      <c r="BE5" s="12"/>
      <c r="BF5" s="32"/>
      <c r="BG5" s="12">
        <v>16000</v>
      </c>
      <c r="BH5" s="12"/>
      <c r="BI5" s="12"/>
      <c r="BJ5" s="12"/>
      <c r="BK5" s="12">
        <v>82970</v>
      </c>
      <c r="BL5" s="12"/>
      <c r="BM5" s="12">
        <v>35732</v>
      </c>
      <c r="BN5" s="12">
        <v>24586</v>
      </c>
      <c r="BO5" s="12"/>
      <c r="BP5" s="12"/>
      <c r="BQ5" s="13"/>
      <c r="BR5" s="13"/>
      <c r="BS5" s="3">
        <f t="shared" si="0"/>
        <v>1407392</v>
      </c>
    </row>
    <row r="6" spans="2:71" ht="12.75">
      <c r="B6" s="11">
        <v>3</v>
      </c>
      <c r="C6" s="5" t="s">
        <v>69</v>
      </c>
      <c r="D6" s="5" t="s">
        <v>142</v>
      </c>
      <c r="E6" s="5" t="s">
        <v>4</v>
      </c>
      <c r="F6" s="12">
        <v>27899</v>
      </c>
      <c r="G6" s="13"/>
      <c r="H6" s="12"/>
      <c r="I6" s="12"/>
      <c r="J6" s="12"/>
      <c r="K6" s="12"/>
      <c r="L6" s="12"/>
      <c r="M6" s="12"/>
      <c r="N6" s="12"/>
      <c r="O6" s="12">
        <v>3841</v>
      </c>
      <c r="P6" s="12"/>
      <c r="Q6" s="12"/>
      <c r="R6" s="12"/>
      <c r="S6" s="12"/>
      <c r="T6" s="13"/>
      <c r="U6" s="12"/>
      <c r="V6" s="12"/>
      <c r="W6" s="12"/>
      <c r="X6" s="12"/>
      <c r="Y6" s="12"/>
      <c r="Z6" s="12"/>
      <c r="AA6" s="13">
        <v>160000</v>
      </c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20">
        <v>51</v>
      </c>
      <c r="AN6" s="12"/>
      <c r="AO6" s="12"/>
      <c r="AP6" s="12"/>
      <c r="AQ6" s="12"/>
      <c r="AR6" s="12">
        <v>5000</v>
      </c>
      <c r="AS6" s="12"/>
      <c r="AT6" s="12">
        <v>25000</v>
      </c>
      <c r="AU6" s="12">
        <v>50000</v>
      </c>
      <c r="AV6" s="12"/>
      <c r="AW6" s="12"/>
      <c r="AX6" s="12">
        <v>90000</v>
      </c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3"/>
      <c r="BR6" s="13"/>
      <c r="BS6" s="3">
        <f t="shared" si="0"/>
        <v>361791</v>
      </c>
    </row>
    <row r="7" spans="2:71" ht="15">
      <c r="B7" s="11">
        <v>4</v>
      </c>
      <c r="C7" s="5" t="s">
        <v>70</v>
      </c>
      <c r="D7" s="5" t="s">
        <v>147</v>
      </c>
      <c r="E7" s="5" t="s">
        <v>7</v>
      </c>
      <c r="F7" s="12">
        <v>603048</v>
      </c>
      <c r="G7" s="13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2"/>
      <c r="V7" s="12"/>
      <c r="W7" s="12"/>
      <c r="X7" s="12"/>
      <c r="Y7" s="12"/>
      <c r="Z7" s="12"/>
      <c r="AA7" s="13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0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3"/>
      <c r="BR7" s="13"/>
      <c r="BS7" s="3">
        <f t="shared" si="0"/>
        <v>603048</v>
      </c>
    </row>
    <row r="8" spans="2:71" ht="12.75">
      <c r="B8" s="11">
        <v>5</v>
      </c>
      <c r="C8" s="5" t="s">
        <v>71</v>
      </c>
      <c r="D8" s="5" t="s">
        <v>10</v>
      </c>
      <c r="E8" s="5" t="s">
        <v>8</v>
      </c>
      <c r="F8" s="12">
        <v>15189558</v>
      </c>
      <c r="G8" s="13">
        <v>6300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  <c r="U8" s="12"/>
      <c r="V8" s="12"/>
      <c r="W8" s="12"/>
      <c r="X8" s="12"/>
      <c r="Y8" s="12"/>
      <c r="Z8" s="12"/>
      <c r="AA8" s="13"/>
      <c r="AB8" s="12"/>
      <c r="AC8" s="12"/>
      <c r="AD8" s="12"/>
      <c r="AE8" s="12"/>
      <c r="AF8" s="12"/>
      <c r="AG8" s="12"/>
      <c r="AH8" s="12"/>
      <c r="AJ8" s="12"/>
      <c r="AK8" s="12"/>
      <c r="AL8" s="12"/>
      <c r="AM8" s="20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3"/>
      <c r="BR8" s="13"/>
      <c r="BS8" s="3">
        <f t="shared" si="0"/>
        <v>15195858</v>
      </c>
    </row>
    <row r="9" spans="2:71" ht="12.75">
      <c r="B9" s="11">
        <v>6</v>
      </c>
      <c r="C9" s="5" t="s">
        <v>72</v>
      </c>
      <c r="D9" s="5" t="s">
        <v>12</v>
      </c>
      <c r="E9" s="5" t="s">
        <v>11</v>
      </c>
      <c r="F9" s="12"/>
      <c r="G9" s="13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12"/>
      <c r="V9" s="12"/>
      <c r="W9" s="12"/>
      <c r="X9" s="12"/>
      <c r="Y9" s="12"/>
      <c r="Z9" s="12"/>
      <c r="AA9" s="13"/>
      <c r="AB9" s="12"/>
      <c r="AC9" s="12"/>
      <c r="AD9" s="12"/>
      <c r="AE9" s="12"/>
      <c r="AF9" s="12"/>
      <c r="AG9" s="12"/>
      <c r="AH9" s="12"/>
      <c r="AI9" s="12">
        <v>104204</v>
      </c>
      <c r="AJ9" s="12">
        <v>57388</v>
      </c>
      <c r="AK9" s="12">
        <v>158000</v>
      </c>
      <c r="AL9" s="12"/>
      <c r="AM9" s="20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3"/>
      <c r="BR9" s="13"/>
      <c r="BS9" s="3">
        <f t="shared" si="0"/>
        <v>319592</v>
      </c>
    </row>
    <row r="10" spans="2:71" ht="25.5">
      <c r="B10" s="11">
        <v>7</v>
      </c>
      <c r="C10" s="5" t="s">
        <v>73</v>
      </c>
      <c r="D10" s="5" t="s">
        <v>13</v>
      </c>
      <c r="E10" s="5" t="s">
        <v>14</v>
      </c>
      <c r="F10" s="12"/>
      <c r="G10" s="13"/>
      <c r="H10" s="12"/>
      <c r="I10" s="12">
        <v>42637</v>
      </c>
      <c r="J10" s="12">
        <v>99000</v>
      </c>
      <c r="K10" s="12">
        <v>65000</v>
      </c>
      <c r="L10" s="12"/>
      <c r="M10" s="12"/>
      <c r="N10" s="12"/>
      <c r="O10" s="12"/>
      <c r="P10" s="12"/>
      <c r="Q10" s="12"/>
      <c r="R10" s="12"/>
      <c r="S10" s="12"/>
      <c r="T10" s="13"/>
      <c r="U10" s="12"/>
      <c r="V10" s="12"/>
      <c r="W10" s="12"/>
      <c r="X10" s="12"/>
      <c r="Y10" s="12"/>
      <c r="Z10" s="12"/>
      <c r="AA10" s="13"/>
      <c r="AB10" s="20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20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3">
        <f t="shared" si="0"/>
        <v>206637</v>
      </c>
    </row>
    <row r="11" spans="2:71" ht="25.5">
      <c r="B11" s="11">
        <v>8</v>
      </c>
      <c r="C11" s="5" t="s">
        <v>74</v>
      </c>
      <c r="D11" s="5" t="s">
        <v>138</v>
      </c>
      <c r="E11" s="5" t="s">
        <v>15</v>
      </c>
      <c r="F11" s="12"/>
      <c r="G11" s="1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2"/>
      <c r="V11" s="12"/>
      <c r="W11" s="12"/>
      <c r="X11" s="12"/>
      <c r="Y11" s="12"/>
      <c r="Z11" s="12"/>
      <c r="AA11" s="13"/>
      <c r="AB11" s="20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20"/>
      <c r="AN11" s="12"/>
      <c r="AO11" s="12"/>
      <c r="AP11" s="12"/>
      <c r="AQ11" s="12">
        <v>776021</v>
      </c>
      <c r="AR11" s="12"/>
      <c r="AS11" s="12">
        <v>25000</v>
      </c>
      <c r="AT11" s="12"/>
      <c r="AU11" s="12">
        <v>10000</v>
      </c>
      <c r="AV11" s="12">
        <v>26244</v>
      </c>
      <c r="AW11" s="12">
        <v>16307</v>
      </c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3"/>
      <c r="BR11" s="13"/>
      <c r="BS11" s="3">
        <f t="shared" si="0"/>
        <v>853572</v>
      </c>
    </row>
    <row r="12" spans="2:71" ht="12.75">
      <c r="B12" s="11">
        <v>9</v>
      </c>
      <c r="C12" s="5" t="s">
        <v>75</v>
      </c>
      <c r="D12" s="5" t="s">
        <v>144</v>
      </c>
      <c r="E12" s="5" t="s">
        <v>16</v>
      </c>
      <c r="F12" s="12">
        <v>2576596</v>
      </c>
      <c r="G12" s="13"/>
      <c r="H12" s="12"/>
      <c r="I12" s="12">
        <v>871</v>
      </c>
      <c r="J12" s="12"/>
      <c r="K12" s="12"/>
      <c r="L12" s="12"/>
      <c r="M12" s="12">
        <v>470472</v>
      </c>
      <c r="N12" s="12">
        <v>181062</v>
      </c>
      <c r="O12" s="12"/>
      <c r="P12" s="12"/>
      <c r="Q12" s="12"/>
      <c r="R12" s="12"/>
      <c r="S12" s="12"/>
      <c r="T12" s="13">
        <v>7000</v>
      </c>
      <c r="U12" s="12"/>
      <c r="V12" s="12"/>
      <c r="W12" s="12"/>
      <c r="X12" s="12"/>
      <c r="Y12" s="12"/>
      <c r="Z12" s="12">
        <v>25000</v>
      </c>
      <c r="AA12" s="13"/>
      <c r="AB12" s="20">
        <v>5061000</v>
      </c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20"/>
      <c r="AN12" s="12"/>
      <c r="AO12" s="12"/>
      <c r="AP12" s="12"/>
      <c r="AQ12" s="12">
        <v>192076</v>
      </c>
      <c r="AR12" s="12"/>
      <c r="AS12" s="12">
        <v>25000</v>
      </c>
      <c r="AT12" s="12"/>
      <c r="AU12" s="12"/>
      <c r="AV12" s="12">
        <v>20962</v>
      </c>
      <c r="AW12" s="12"/>
      <c r="AX12" s="12"/>
      <c r="AY12" s="12"/>
      <c r="AZ12" s="12">
        <v>41518</v>
      </c>
      <c r="BA12" s="12">
        <v>21106</v>
      </c>
      <c r="BB12" s="12">
        <v>25000</v>
      </c>
      <c r="BC12" s="12">
        <v>12500</v>
      </c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3"/>
      <c r="BR12" s="13"/>
      <c r="BS12" s="3">
        <f t="shared" si="0"/>
        <v>8660163</v>
      </c>
    </row>
    <row r="13" spans="2:71" ht="12.75">
      <c r="B13" s="11">
        <v>10</v>
      </c>
      <c r="C13" s="5" t="s">
        <v>76</v>
      </c>
      <c r="D13" s="5" t="s">
        <v>18</v>
      </c>
      <c r="E13" s="5" t="s">
        <v>17</v>
      </c>
      <c r="F13" s="12">
        <v>7951917</v>
      </c>
      <c r="G13" s="13"/>
      <c r="H13" s="12">
        <v>114000</v>
      </c>
      <c r="I13" s="12"/>
      <c r="J13" s="12"/>
      <c r="K13" s="12"/>
      <c r="L13" s="12">
        <v>1651587</v>
      </c>
      <c r="M13" s="12">
        <v>246987</v>
      </c>
      <c r="N13" s="12">
        <v>279856</v>
      </c>
      <c r="O13" s="12"/>
      <c r="P13" s="12"/>
      <c r="Q13" s="12"/>
      <c r="R13" s="12"/>
      <c r="S13" s="12"/>
      <c r="T13" s="13"/>
      <c r="U13" s="12"/>
      <c r="V13" s="12"/>
      <c r="W13" s="12"/>
      <c r="X13" s="12"/>
      <c r="Y13" s="12"/>
      <c r="Z13" s="12"/>
      <c r="AA13" s="13"/>
      <c r="AB13" s="20">
        <v>594000</v>
      </c>
      <c r="AC13" s="12">
        <v>1288612</v>
      </c>
      <c r="AD13" s="12">
        <v>53471</v>
      </c>
      <c r="AE13" s="12">
        <v>42368</v>
      </c>
      <c r="AF13" s="12">
        <v>224153</v>
      </c>
      <c r="AG13" s="12">
        <v>261005</v>
      </c>
      <c r="AH13" s="12">
        <v>405657</v>
      </c>
      <c r="AI13" s="12"/>
      <c r="AJ13" s="12"/>
      <c r="AK13" s="12"/>
      <c r="AL13" s="12"/>
      <c r="AM13" s="20"/>
      <c r="AN13" s="12">
        <v>109997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>
        <v>6311</v>
      </c>
      <c r="BL13" s="12"/>
      <c r="BM13" s="12">
        <v>108297</v>
      </c>
      <c r="BN13" s="12">
        <v>37548</v>
      </c>
      <c r="BO13" s="12"/>
      <c r="BP13" s="12"/>
      <c r="BQ13" s="13"/>
      <c r="BR13" s="13"/>
      <c r="BS13" s="3">
        <f t="shared" si="0"/>
        <v>13375766</v>
      </c>
    </row>
    <row r="14" spans="2:71" ht="12.75">
      <c r="B14" s="11">
        <v>11</v>
      </c>
      <c r="C14" s="5" t="s">
        <v>77</v>
      </c>
      <c r="D14" s="5" t="s">
        <v>135</v>
      </c>
      <c r="E14" s="5" t="s">
        <v>19</v>
      </c>
      <c r="F14" s="12"/>
      <c r="G14" s="13"/>
      <c r="H14" s="12"/>
      <c r="I14" s="12"/>
      <c r="J14" s="12"/>
      <c r="K14" s="12"/>
      <c r="L14" s="12"/>
      <c r="M14" s="12"/>
      <c r="N14" s="12"/>
      <c r="O14" s="12"/>
      <c r="P14" s="12">
        <v>1065587</v>
      </c>
      <c r="Q14" s="12"/>
      <c r="R14" s="12"/>
      <c r="S14" s="12"/>
      <c r="T14" s="13"/>
      <c r="U14" s="12"/>
      <c r="V14" s="12"/>
      <c r="W14" s="12"/>
      <c r="X14" s="12"/>
      <c r="Y14" s="12"/>
      <c r="Z14" s="12"/>
      <c r="AA14" s="13"/>
      <c r="AB14" s="20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20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>
        <v>465432</v>
      </c>
      <c r="AZ14" s="12">
        <v>83541</v>
      </c>
      <c r="BA14" s="12">
        <v>256804</v>
      </c>
      <c r="BB14" s="12">
        <v>175000</v>
      </c>
      <c r="BC14" s="12">
        <v>87500</v>
      </c>
      <c r="BD14" s="12">
        <v>1214343</v>
      </c>
      <c r="BE14" s="12"/>
      <c r="BF14" s="12">
        <v>330214</v>
      </c>
      <c r="BG14" s="12"/>
      <c r="BH14" s="12"/>
      <c r="BI14" s="12"/>
      <c r="BJ14" s="12"/>
      <c r="BK14" s="12">
        <v>93183</v>
      </c>
      <c r="BL14" s="12"/>
      <c r="BM14" s="12"/>
      <c r="BN14" s="12"/>
      <c r="BO14" s="12"/>
      <c r="BP14" s="12"/>
      <c r="BQ14" s="13"/>
      <c r="BR14" s="13"/>
      <c r="BS14" s="3">
        <f t="shared" si="0"/>
        <v>3771604</v>
      </c>
    </row>
    <row r="15" spans="2:71" ht="25.5">
      <c r="B15" s="11">
        <v>12</v>
      </c>
      <c r="C15" s="5" t="s">
        <v>78</v>
      </c>
      <c r="D15" s="5" t="s">
        <v>20</v>
      </c>
      <c r="E15" s="5" t="s">
        <v>21</v>
      </c>
      <c r="F15" s="12">
        <v>5799</v>
      </c>
      <c r="G15" s="13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>
        <v>167000</v>
      </c>
      <c r="T15" s="13"/>
      <c r="U15" s="12"/>
      <c r="V15" s="12"/>
      <c r="W15" s="12"/>
      <c r="X15" s="12"/>
      <c r="Y15" s="12"/>
      <c r="Z15" s="12"/>
      <c r="AA15" s="13"/>
      <c r="AB15" s="20"/>
      <c r="AC15" s="12">
        <v>10446</v>
      </c>
      <c r="AD15" s="12"/>
      <c r="AE15" s="12"/>
      <c r="AF15" s="12">
        <v>17568</v>
      </c>
      <c r="AG15" s="12"/>
      <c r="AH15" s="12">
        <v>118946</v>
      </c>
      <c r="AI15" s="12"/>
      <c r="AJ15" s="12"/>
      <c r="AK15" s="12"/>
      <c r="AL15" s="12"/>
      <c r="AM15" s="20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3"/>
      <c r="BR15" s="13"/>
      <c r="BS15" s="3">
        <f t="shared" si="0"/>
        <v>319759</v>
      </c>
    </row>
    <row r="16" spans="2:71" ht="12.75">
      <c r="B16" s="11">
        <v>13</v>
      </c>
      <c r="C16" s="5" t="s">
        <v>79</v>
      </c>
      <c r="D16" s="5" t="s">
        <v>140</v>
      </c>
      <c r="E16" s="5" t="s">
        <v>22</v>
      </c>
      <c r="F16" s="12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12"/>
      <c r="V16" s="12"/>
      <c r="W16" s="12"/>
      <c r="X16" s="12"/>
      <c r="Y16" s="12"/>
      <c r="Z16" s="12"/>
      <c r="AA16" s="13"/>
      <c r="AB16" s="20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20"/>
      <c r="AN16" s="12"/>
      <c r="AO16" s="12"/>
      <c r="AP16" s="12"/>
      <c r="AQ16" s="12">
        <v>187196</v>
      </c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3"/>
      <c r="BR16" s="13"/>
      <c r="BS16" s="3">
        <f t="shared" si="0"/>
        <v>187196</v>
      </c>
    </row>
    <row r="17" spans="2:71" ht="12.75">
      <c r="B17" s="11">
        <v>14</v>
      </c>
      <c r="C17" s="5" t="s">
        <v>80</v>
      </c>
      <c r="D17" s="5" t="s">
        <v>23</v>
      </c>
      <c r="E17" s="5" t="s">
        <v>24</v>
      </c>
      <c r="F17" s="12">
        <v>5349727</v>
      </c>
      <c r="G17" s="13"/>
      <c r="H17" s="12">
        <v>37000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12"/>
      <c r="V17" s="12"/>
      <c r="W17" s="12"/>
      <c r="X17" s="12"/>
      <c r="Y17" s="12"/>
      <c r="Z17" s="12"/>
      <c r="AA17" s="13"/>
      <c r="AB17" s="20"/>
      <c r="AC17" s="12">
        <v>8989</v>
      </c>
      <c r="AD17" s="12"/>
      <c r="AE17" s="12"/>
      <c r="AF17" s="12"/>
      <c r="AG17" s="7">
        <v>9500</v>
      </c>
      <c r="AH17" s="12">
        <v>3500</v>
      </c>
      <c r="AI17" s="12"/>
      <c r="AJ17" s="12"/>
      <c r="AK17" s="12"/>
      <c r="AL17" s="12"/>
      <c r="AM17" s="20"/>
      <c r="AN17" s="12"/>
      <c r="AO17" s="12">
        <v>96000</v>
      </c>
      <c r="AP17" s="12">
        <v>0</v>
      </c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3"/>
      <c r="BR17" s="13"/>
      <c r="BS17" s="3">
        <f t="shared" si="0"/>
        <v>5504716</v>
      </c>
    </row>
    <row r="18" spans="2:71" ht="12.75">
      <c r="B18" s="11">
        <v>15</v>
      </c>
      <c r="C18" s="5" t="s">
        <v>81</v>
      </c>
      <c r="D18" s="5" t="s">
        <v>25</v>
      </c>
      <c r="E18" s="5" t="s">
        <v>26</v>
      </c>
      <c r="F18" s="12"/>
      <c r="G18" s="13"/>
      <c r="H18" s="12"/>
      <c r="I18" s="12"/>
      <c r="J18" s="12"/>
      <c r="K18" s="12"/>
      <c r="L18" s="12"/>
      <c r="M18" s="12">
        <v>6143</v>
      </c>
      <c r="N18" s="12">
        <v>16107</v>
      </c>
      <c r="O18" s="12"/>
      <c r="P18" s="12"/>
      <c r="Q18" s="12"/>
      <c r="R18" s="12"/>
      <c r="S18" s="12"/>
      <c r="T18" s="13"/>
      <c r="U18" s="12"/>
      <c r="V18" s="12"/>
      <c r="W18" s="12"/>
      <c r="X18" s="12"/>
      <c r="Y18" s="12"/>
      <c r="Z18" s="12"/>
      <c r="AA18" s="13"/>
      <c r="AB18" s="20">
        <v>138000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>
        <v>119807</v>
      </c>
      <c r="AM18" s="20">
        <v>4000</v>
      </c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3"/>
      <c r="BR18" s="13"/>
      <c r="BS18" s="3">
        <f t="shared" si="0"/>
        <v>284057</v>
      </c>
    </row>
    <row r="19" spans="2:71" ht="12.75">
      <c r="B19" s="11">
        <v>16</v>
      </c>
      <c r="C19" s="5" t="s">
        <v>82</v>
      </c>
      <c r="D19" s="5" t="s">
        <v>143</v>
      </c>
      <c r="E19" s="5" t="s">
        <v>27</v>
      </c>
      <c r="F19" s="12">
        <v>68518</v>
      </c>
      <c r="G19" s="13"/>
      <c r="H19" s="12"/>
      <c r="I19" s="12">
        <v>2635</v>
      </c>
      <c r="J19" s="12"/>
      <c r="K19" s="12"/>
      <c r="L19" s="12"/>
      <c r="M19" s="12"/>
      <c r="N19" s="12"/>
      <c r="O19" s="12">
        <v>2159</v>
      </c>
      <c r="P19" s="12"/>
      <c r="Q19" s="12"/>
      <c r="R19" s="12"/>
      <c r="S19" s="12"/>
      <c r="T19" s="13"/>
      <c r="U19" s="12"/>
      <c r="V19" s="12"/>
      <c r="W19" s="12"/>
      <c r="X19" s="12"/>
      <c r="Y19" s="12"/>
      <c r="Z19" s="12"/>
      <c r="AA19" s="13">
        <v>40000</v>
      </c>
      <c r="AB19" s="20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20"/>
      <c r="AN19" s="12"/>
      <c r="AO19" s="12">
        <v>288000</v>
      </c>
      <c r="AP19" s="12"/>
      <c r="AQ19" s="12"/>
      <c r="AR19" s="12"/>
      <c r="AS19" s="12"/>
      <c r="AT19" s="12">
        <v>25000</v>
      </c>
      <c r="AU19" s="12">
        <v>20000</v>
      </c>
      <c r="AV19" s="12"/>
      <c r="AW19" s="12"/>
      <c r="AX19" s="12">
        <v>90000</v>
      </c>
      <c r="AY19" s="12"/>
      <c r="AZ19" s="12"/>
      <c r="BA19" s="12"/>
      <c r="BB19" s="12"/>
      <c r="BC19" s="12"/>
      <c r="BD19" s="12"/>
      <c r="BE19" s="12">
        <v>30000</v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3">
        <v>19412</v>
      </c>
      <c r="BR19" s="13"/>
      <c r="BS19" s="3">
        <f t="shared" si="0"/>
        <v>585724</v>
      </c>
    </row>
    <row r="20" spans="2:71" ht="12.75">
      <c r="B20" s="11">
        <v>17</v>
      </c>
      <c r="C20" s="5" t="s">
        <v>83</v>
      </c>
      <c r="D20" s="5" t="s">
        <v>139</v>
      </c>
      <c r="E20" s="5" t="s">
        <v>28</v>
      </c>
      <c r="F20" s="12">
        <v>975309</v>
      </c>
      <c r="G20" s="13">
        <v>15750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12"/>
      <c r="V20" s="12"/>
      <c r="W20" s="12"/>
      <c r="X20" s="12"/>
      <c r="Y20" s="12"/>
      <c r="Z20" s="12"/>
      <c r="AA20" s="13"/>
      <c r="AB20" s="20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20"/>
      <c r="AN20" s="12"/>
      <c r="AO20" s="12"/>
      <c r="AP20" s="12"/>
      <c r="AQ20" s="12">
        <v>85397</v>
      </c>
      <c r="AR20" s="12"/>
      <c r="AS20" s="12"/>
      <c r="AT20" s="12"/>
      <c r="AU20" s="12"/>
      <c r="AV20" s="12"/>
      <c r="AW20" s="12"/>
      <c r="AX20" s="12"/>
      <c r="AY20" s="12">
        <v>40572</v>
      </c>
      <c r="AZ20" s="12"/>
      <c r="BA20" s="12">
        <v>42935</v>
      </c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3"/>
      <c r="BR20" s="13"/>
      <c r="BS20" s="3">
        <f t="shared" si="0"/>
        <v>1159963</v>
      </c>
    </row>
    <row r="21" spans="2:71" ht="12.75">
      <c r="B21" s="11">
        <v>18</v>
      </c>
      <c r="C21" s="5" t="s">
        <v>84</v>
      </c>
      <c r="D21" s="5" t="s">
        <v>29</v>
      </c>
      <c r="E21" s="5" t="s">
        <v>30</v>
      </c>
      <c r="F21" s="12">
        <v>425230</v>
      </c>
      <c r="G21" s="1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  <c r="U21" s="12"/>
      <c r="V21" s="12"/>
      <c r="W21" s="12"/>
      <c r="X21" s="12"/>
      <c r="Y21" s="12"/>
      <c r="Z21" s="12"/>
      <c r="AA21" s="13"/>
      <c r="AB21" s="20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20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3"/>
      <c r="BR21" s="13"/>
      <c r="BS21" s="3">
        <f t="shared" si="0"/>
        <v>425230</v>
      </c>
    </row>
    <row r="22" spans="2:71" ht="25.5">
      <c r="B22" s="11">
        <v>19</v>
      </c>
      <c r="C22" s="5" t="s">
        <v>85</v>
      </c>
      <c r="D22" s="5" t="s">
        <v>31</v>
      </c>
      <c r="E22" s="5" t="s">
        <v>32</v>
      </c>
      <c r="F22" s="12"/>
      <c r="G22" s="1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2"/>
      <c r="V22" s="12"/>
      <c r="W22" s="12"/>
      <c r="X22" s="12"/>
      <c r="Y22" s="12"/>
      <c r="Z22" s="12"/>
      <c r="AA22" s="13"/>
      <c r="AB22" s="20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20"/>
      <c r="AN22" s="12"/>
      <c r="AO22" s="12">
        <v>192000</v>
      </c>
      <c r="AP22" s="12">
        <v>39000</v>
      </c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3"/>
      <c r="BR22" s="13"/>
      <c r="BS22" s="3">
        <f t="shared" si="0"/>
        <v>231000</v>
      </c>
    </row>
    <row r="23" spans="2:71" ht="12.75">
      <c r="B23" s="11">
        <v>20</v>
      </c>
      <c r="C23" s="5" t="s">
        <v>86</v>
      </c>
      <c r="D23" s="5" t="s">
        <v>141</v>
      </c>
      <c r="E23" s="5" t="s">
        <v>33</v>
      </c>
      <c r="F23" s="12">
        <v>3610863</v>
      </c>
      <c r="G23" s="13">
        <v>15750</v>
      </c>
      <c r="H23" s="12">
        <v>55000</v>
      </c>
      <c r="I23" s="12">
        <v>28358</v>
      </c>
      <c r="J23" s="12"/>
      <c r="K23" s="12"/>
      <c r="L23" s="12"/>
      <c r="M23" s="12">
        <v>357639</v>
      </c>
      <c r="N23" s="12">
        <v>44080</v>
      </c>
      <c r="O23" s="12"/>
      <c r="P23" s="12"/>
      <c r="Q23" s="12">
        <v>377000</v>
      </c>
      <c r="R23" s="12"/>
      <c r="S23" s="12"/>
      <c r="T23" s="13"/>
      <c r="U23" s="12"/>
      <c r="V23" s="12"/>
      <c r="W23" s="12"/>
      <c r="X23" s="12"/>
      <c r="Y23" s="12"/>
      <c r="Z23" s="12"/>
      <c r="AA23" s="13"/>
      <c r="AB23" s="20">
        <v>5224000</v>
      </c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20"/>
      <c r="AN23" s="12"/>
      <c r="AO23" s="12"/>
      <c r="AP23" s="12"/>
      <c r="AQ23" s="12">
        <v>214985</v>
      </c>
      <c r="AR23" s="12"/>
      <c r="AS23" s="12">
        <v>25000</v>
      </c>
      <c r="AT23" s="12"/>
      <c r="AU23" s="12"/>
      <c r="AV23" s="12"/>
      <c r="AW23" s="12"/>
      <c r="AX23" s="12"/>
      <c r="AY23" s="12">
        <v>150047</v>
      </c>
      <c r="AZ23" s="12">
        <v>154115</v>
      </c>
      <c r="BA23" s="12">
        <v>77211</v>
      </c>
      <c r="BB23" s="12">
        <v>50000</v>
      </c>
      <c r="BC23" s="12">
        <v>25000</v>
      </c>
      <c r="BD23" s="12"/>
      <c r="BE23" s="12"/>
      <c r="BF23" s="12">
        <v>81533</v>
      </c>
      <c r="BG23" s="12">
        <v>127000</v>
      </c>
      <c r="BH23" s="12"/>
      <c r="BI23" s="12">
        <v>113000</v>
      </c>
      <c r="BJ23" s="12"/>
      <c r="BK23" s="28">
        <v>98207</v>
      </c>
      <c r="BL23" s="12">
        <v>86038</v>
      </c>
      <c r="BM23" s="12">
        <v>4805</v>
      </c>
      <c r="BN23" s="12">
        <v>26260</v>
      </c>
      <c r="BO23" s="12">
        <v>35500</v>
      </c>
      <c r="BP23" s="12"/>
      <c r="BQ23" s="13"/>
      <c r="BR23" s="13">
        <v>174000</v>
      </c>
      <c r="BS23" s="3">
        <f t="shared" si="0"/>
        <v>11155391</v>
      </c>
    </row>
    <row r="24" spans="2:71" ht="12.75">
      <c r="B24" s="11">
        <v>21</v>
      </c>
      <c r="C24" s="5" t="s">
        <v>87</v>
      </c>
      <c r="D24" s="5" t="s">
        <v>136</v>
      </c>
      <c r="E24" s="5" t="s">
        <v>34</v>
      </c>
      <c r="F24" s="12"/>
      <c r="G24" s="13">
        <v>6300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2"/>
      <c r="V24" s="12"/>
      <c r="W24" s="12"/>
      <c r="X24" s="12"/>
      <c r="Y24" s="12"/>
      <c r="Z24" s="12"/>
      <c r="AA24" s="13"/>
      <c r="AB24" s="20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20"/>
      <c r="AN24" s="12"/>
      <c r="AO24" s="12"/>
      <c r="AP24" s="12"/>
      <c r="AQ24" s="12">
        <v>206687</v>
      </c>
      <c r="AR24" s="12"/>
      <c r="AS24" s="12"/>
      <c r="AT24" s="12"/>
      <c r="AU24" s="12"/>
      <c r="AV24" s="12">
        <v>26294</v>
      </c>
      <c r="AW24" s="12">
        <v>22693</v>
      </c>
      <c r="AX24" s="12"/>
      <c r="AY24" s="12">
        <v>91900</v>
      </c>
      <c r="AZ24" s="12"/>
      <c r="BA24" s="12">
        <v>7291</v>
      </c>
      <c r="BB24" s="12"/>
      <c r="BC24" s="12"/>
      <c r="BD24" s="12"/>
      <c r="BE24" s="12"/>
      <c r="BF24" s="12"/>
      <c r="BG24" s="12">
        <v>111000</v>
      </c>
      <c r="BH24" s="12">
        <v>590000</v>
      </c>
      <c r="BI24" s="12">
        <v>113000</v>
      </c>
      <c r="BJ24" s="12">
        <v>54000</v>
      </c>
      <c r="BK24" s="12"/>
      <c r="BL24" s="12">
        <v>29833</v>
      </c>
      <c r="BM24" s="12"/>
      <c r="BN24" s="12"/>
      <c r="BO24" s="12">
        <v>32500</v>
      </c>
      <c r="BP24" s="12">
        <v>2758000</v>
      </c>
      <c r="BQ24" s="13">
        <v>12588</v>
      </c>
      <c r="BR24" s="13"/>
      <c r="BS24" s="3">
        <f t="shared" si="0"/>
        <v>4062086</v>
      </c>
    </row>
    <row r="25" spans="2:71" ht="12.75">
      <c r="B25" s="11">
        <v>22</v>
      </c>
      <c r="C25" s="5" t="s">
        <v>88</v>
      </c>
      <c r="D25" s="5" t="s">
        <v>35</v>
      </c>
      <c r="E25" s="5" t="s">
        <v>36</v>
      </c>
      <c r="F25" s="12"/>
      <c r="G25" s="13"/>
      <c r="H25" s="12"/>
      <c r="I25" s="12"/>
      <c r="J25" s="12"/>
      <c r="K25" s="12"/>
      <c r="L25" s="12"/>
      <c r="M25" s="12"/>
      <c r="N25" s="12">
        <v>19190</v>
      </c>
      <c r="O25" s="12"/>
      <c r="P25" s="12"/>
      <c r="Q25" s="12"/>
      <c r="R25" s="12"/>
      <c r="S25" s="12"/>
      <c r="T25" s="13"/>
      <c r="U25" s="12"/>
      <c r="V25" s="12"/>
      <c r="W25" s="12"/>
      <c r="X25" s="12"/>
      <c r="Y25" s="12"/>
      <c r="Z25" s="12"/>
      <c r="AA25" s="13"/>
      <c r="AB25" s="20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20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3"/>
      <c r="BR25" s="13"/>
      <c r="BS25" s="3">
        <f t="shared" si="0"/>
        <v>19190</v>
      </c>
    </row>
    <row r="26" spans="2:71" ht="12.75">
      <c r="B26" s="11">
        <v>23</v>
      </c>
      <c r="C26" s="5" t="s">
        <v>89</v>
      </c>
      <c r="D26" s="5" t="s">
        <v>60</v>
      </c>
      <c r="E26" s="5" t="s">
        <v>61</v>
      </c>
      <c r="F26" s="12"/>
      <c r="G26" s="13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12"/>
      <c r="V26" s="12"/>
      <c r="W26" s="12"/>
      <c r="X26" s="12"/>
      <c r="Y26" s="12"/>
      <c r="Z26" s="12"/>
      <c r="AA26" s="13"/>
      <c r="AB26" s="20"/>
      <c r="AC26" s="12"/>
      <c r="AD26" s="12"/>
      <c r="AE26" s="12"/>
      <c r="AF26" s="12"/>
      <c r="AG26" s="12"/>
      <c r="AH26" s="12"/>
      <c r="AI26" s="12"/>
      <c r="AJ26" s="12"/>
      <c r="AK26" s="12"/>
      <c r="AL26" s="12">
        <v>127115</v>
      </c>
      <c r="AM26" s="20">
        <v>9154</v>
      </c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3"/>
      <c r="BR26" s="13"/>
      <c r="BS26" s="3">
        <f t="shared" si="0"/>
        <v>136269</v>
      </c>
    </row>
    <row r="27" spans="2:71" ht="12.75">
      <c r="B27" s="11">
        <v>24</v>
      </c>
      <c r="C27" s="5" t="s">
        <v>90</v>
      </c>
      <c r="D27" s="5" t="s">
        <v>37</v>
      </c>
      <c r="E27" s="5" t="s">
        <v>38</v>
      </c>
      <c r="F27" s="12"/>
      <c r="G27" s="13"/>
      <c r="H27" s="12"/>
      <c r="I27" s="12">
        <v>20830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3"/>
      <c r="U27" s="12"/>
      <c r="V27" s="12"/>
      <c r="W27" s="12"/>
      <c r="X27" s="12"/>
      <c r="Y27" s="12"/>
      <c r="Z27" s="12"/>
      <c r="AA27" s="13"/>
      <c r="AB27" s="20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20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3"/>
      <c r="BR27" s="13"/>
      <c r="BS27" s="3">
        <f t="shared" si="0"/>
        <v>20830</v>
      </c>
    </row>
    <row r="28" spans="2:71" ht="12.75">
      <c r="B28" s="11">
        <v>25</v>
      </c>
      <c r="C28" s="5" t="s">
        <v>91</v>
      </c>
      <c r="D28" s="5" t="s">
        <v>39</v>
      </c>
      <c r="E28" s="5" t="s">
        <v>40</v>
      </c>
      <c r="F28" s="12">
        <v>137450</v>
      </c>
      <c r="G28" s="13"/>
      <c r="H28" s="12"/>
      <c r="I28" s="12"/>
      <c r="J28" s="12"/>
      <c r="K28" s="12"/>
      <c r="L28" s="12"/>
      <c r="M28" s="12"/>
      <c r="N28" s="12"/>
      <c r="O28" s="12"/>
      <c r="P28" s="12">
        <v>1083413</v>
      </c>
      <c r="Q28" s="12"/>
      <c r="R28" s="12"/>
      <c r="S28" s="12"/>
      <c r="T28" s="13"/>
      <c r="U28" s="12"/>
      <c r="V28" s="12"/>
      <c r="W28" s="12"/>
      <c r="X28" s="12"/>
      <c r="Y28" s="12"/>
      <c r="Z28" s="12"/>
      <c r="AA28" s="13"/>
      <c r="AB28" s="20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20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3"/>
      <c r="BR28" s="13"/>
      <c r="BS28" s="3">
        <f t="shared" si="0"/>
        <v>1220863</v>
      </c>
    </row>
    <row r="29" spans="2:71" ht="12.75">
      <c r="B29" s="11">
        <v>26</v>
      </c>
      <c r="C29" s="5" t="s">
        <v>92</v>
      </c>
      <c r="D29" s="5" t="s">
        <v>41</v>
      </c>
      <c r="E29" s="5" t="s">
        <v>42</v>
      </c>
      <c r="F29" s="12"/>
      <c r="G29" s="13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3"/>
      <c r="U29" s="12"/>
      <c r="V29" s="12"/>
      <c r="W29" s="12"/>
      <c r="X29" s="12"/>
      <c r="Y29" s="12"/>
      <c r="Z29" s="12"/>
      <c r="AA29" s="13"/>
      <c r="AB29" s="20"/>
      <c r="AC29" s="12"/>
      <c r="AD29" s="12"/>
      <c r="AE29" s="12"/>
      <c r="AF29" s="12"/>
      <c r="AG29" s="12"/>
      <c r="AH29" s="12"/>
      <c r="AI29" s="12"/>
      <c r="AJ29" s="12"/>
      <c r="AK29" s="12"/>
      <c r="AL29" s="12">
        <v>37078</v>
      </c>
      <c r="AM29" s="20">
        <v>6085</v>
      </c>
      <c r="AN29" s="12">
        <v>5003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3"/>
      <c r="BR29" s="13"/>
      <c r="BS29" s="3">
        <f t="shared" si="0"/>
        <v>48166</v>
      </c>
    </row>
    <row r="30" spans="2:71" ht="12.75">
      <c r="B30" s="11">
        <v>27</v>
      </c>
      <c r="C30" s="5" t="s">
        <v>93</v>
      </c>
      <c r="D30" s="5" t="s">
        <v>43</v>
      </c>
      <c r="E30" s="5" t="s">
        <v>44</v>
      </c>
      <c r="F30" s="12">
        <v>1142060</v>
      </c>
      <c r="G30" s="13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  <c r="U30" s="12"/>
      <c r="V30" s="12"/>
      <c r="W30" s="12"/>
      <c r="X30" s="12"/>
      <c r="Y30" s="12"/>
      <c r="Z30" s="12"/>
      <c r="AA30" s="13"/>
      <c r="AB30" s="20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20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3"/>
      <c r="BR30" s="13"/>
      <c r="BS30" s="3">
        <f t="shared" si="0"/>
        <v>1142060</v>
      </c>
    </row>
    <row r="31" spans="2:71" ht="12.75">
      <c r="B31" s="11">
        <v>28</v>
      </c>
      <c r="C31" s="5" t="s">
        <v>94</v>
      </c>
      <c r="D31" s="5" t="s">
        <v>137</v>
      </c>
      <c r="E31" s="5" t="s">
        <v>45</v>
      </c>
      <c r="F31" s="12">
        <v>2027927</v>
      </c>
      <c r="G31" s="13">
        <v>6300</v>
      </c>
      <c r="H31" s="12"/>
      <c r="I31" s="12">
        <v>9666</v>
      </c>
      <c r="J31" s="12"/>
      <c r="K31" s="12"/>
      <c r="L31" s="12"/>
      <c r="M31" s="12">
        <v>43759</v>
      </c>
      <c r="N31" s="12">
        <v>23705</v>
      </c>
      <c r="O31" s="12"/>
      <c r="P31" s="12"/>
      <c r="Q31" s="12"/>
      <c r="R31" s="12"/>
      <c r="S31" s="12"/>
      <c r="T31" s="13"/>
      <c r="U31" s="12"/>
      <c r="V31" s="12"/>
      <c r="W31" s="12"/>
      <c r="X31" s="12"/>
      <c r="Y31" s="12"/>
      <c r="Z31" s="12"/>
      <c r="AA31" s="13"/>
      <c r="AB31" s="20">
        <v>1428000</v>
      </c>
      <c r="AC31" s="12"/>
      <c r="AD31" s="12"/>
      <c r="AE31" s="12"/>
      <c r="AF31" s="12"/>
      <c r="AG31" s="12"/>
      <c r="AH31" s="12"/>
      <c r="AI31" s="12">
        <v>13796</v>
      </c>
      <c r="AJ31" s="12">
        <v>612</v>
      </c>
      <c r="AK31" s="12"/>
      <c r="AL31" s="12"/>
      <c r="AM31" s="20"/>
      <c r="AN31" s="12"/>
      <c r="AO31" s="12"/>
      <c r="AP31" s="12"/>
      <c r="AQ31" s="12">
        <v>193346</v>
      </c>
      <c r="AR31" s="12"/>
      <c r="AS31" s="12"/>
      <c r="AT31" s="12"/>
      <c r="AU31" s="12"/>
      <c r="AV31" s="12"/>
      <c r="AW31" s="12"/>
      <c r="AX31" s="12"/>
      <c r="AY31" s="12">
        <v>85735</v>
      </c>
      <c r="AZ31" s="12"/>
      <c r="BA31" s="12"/>
      <c r="BB31" s="12"/>
      <c r="BC31" s="12"/>
      <c r="BD31" s="12"/>
      <c r="BE31" s="12"/>
      <c r="BF31" s="12">
        <v>15753</v>
      </c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3"/>
      <c r="BR31" s="13"/>
      <c r="BS31" s="3">
        <f t="shared" si="0"/>
        <v>3848599</v>
      </c>
    </row>
    <row r="32" spans="2:71" ht="25.5">
      <c r="B32" s="11">
        <v>29</v>
      </c>
      <c r="C32" s="14" t="s">
        <v>95</v>
      </c>
      <c r="D32" s="5" t="s">
        <v>46</v>
      </c>
      <c r="E32" s="5" t="s">
        <v>47</v>
      </c>
      <c r="F32" s="12"/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12"/>
      <c r="V32" s="12"/>
      <c r="W32" s="12"/>
      <c r="X32" s="12"/>
      <c r="Y32" s="12"/>
      <c r="Z32" s="12"/>
      <c r="AA32" s="13"/>
      <c r="AB32" s="20"/>
      <c r="AC32" s="12">
        <v>849953</v>
      </c>
      <c r="AD32" s="12">
        <v>118529</v>
      </c>
      <c r="AE32" s="12">
        <v>141632</v>
      </c>
      <c r="AF32" s="12">
        <v>1382279</v>
      </c>
      <c r="AG32" s="12">
        <v>192495</v>
      </c>
      <c r="AH32" s="12">
        <v>1485897</v>
      </c>
      <c r="AI32" s="12"/>
      <c r="AJ32" s="12"/>
      <c r="AK32" s="12"/>
      <c r="AL32" s="12"/>
      <c r="AM32" s="20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3"/>
      <c r="BR32" s="13"/>
      <c r="BS32" s="3">
        <f t="shared" si="0"/>
        <v>4170785</v>
      </c>
    </row>
    <row r="33" spans="2:71" ht="12.75">
      <c r="B33" s="11">
        <v>30</v>
      </c>
      <c r="C33" s="5" t="s">
        <v>101</v>
      </c>
      <c r="D33" s="5" t="s">
        <v>65</v>
      </c>
      <c r="E33" s="5" t="s">
        <v>66</v>
      </c>
      <c r="F33" s="12">
        <v>664123</v>
      </c>
      <c r="G33" s="13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"/>
      <c r="U33" s="12"/>
      <c r="V33" s="12"/>
      <c r="W33" s="12"/>
      <c r="X33" s="12"/>
      <c r="Y33" s="12"/>
      <c r="Z33" s="12"/>
      <c r="AA33" s="13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20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3"/>
      <c r="BR33" s="13"/>
      <c r="BS33" s="3">
        <f t="shared" si="0"/>
        <v>664123</v>
      </c>
    </row>
    <row r="34" spans="2:71" ht="12.75">
      <c r="B34" s="11">
        <v>31</v>
      </c>
      <c r="C34" s="5" t="s">
        <v>96</v>
      </c>
      <c r="D34" s="5" t="s">
        <v>48</v>
      </c>
      <c r="E34" s="5" t="s">
        <v>49</v>
      </c>
      <c r="F34" s="12">
        <v>190432</v>
      </c>
      <c r="G34" s="13"/>
      <c r="H34" s="12"/>
      <c r="I34" s="12"/>
      <c r="J34" s="12"/>
      <c r="K34" s="12"/>
      <c r="L34" s="12"/>
      <c r="M34" s="12"/>
      <c r="N34" s="12"/>
      <c r="P34" s="12"/>
      <c r="Q34" s="12"/>
      <c r="R34" s="12"/>
      <c r="S34" s="12"/>
      <c r="T34" s="13"/>
      <c r="U34" s="12"/>
      <c r="V34" s="12"/>
      <c r="W34" s="12"/>
      <c r="X34" s="12"/>
      <c r="Y34" s="12"/>
      <c r="Z34" s="12"/>
      <c r="AA34" s="13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20"/>
      <c r="AN34" s="12"/>
      <c r="AO34" s="12"/>
      <c r="AP34" s="12"/>
      <c r="AQ34" s="12">
        <v>26312</v>
      </c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3"/>
      <c r="BR34" s="13"/>
      <c r="BS34" s="3">
        <f t="shared" si="0"/>
        <v>216744</v>
      </c>
    </row>
    <row r="35" spans="2:71" ht="12.75">
      <c r="B35" s="11">
        <v>32</v>
      </c>
      <c r="C35" s="5" t="s">
        <v>97</v>
      </c>
      <c r="D35" s="5" t="s">
        <v>50</v>
      </c>
      <c r="E35" s="5" t="s">
        <v>51</v>
      </c>
      <c r="F35" s="12">
        <v>321970</v>
      </c>
      <c r="G35" s="1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  <c r="U35" s="12"/>
      <c r="V35" s="12"/>
      <c r="W35" s="12"/>
      <c r="X35" s="12"/>
      <c r="Y35" s="12"/>
      <c r="Z35" s="12"/>
      <c r="AA35" s="13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20"/>
      <c r="AN35" s="12"/>
      <c r="AO35" s="12"/>
      <c r="AP35" s="12"/>
      <c r="AQ35" s="12">
        <v>17182</v>
      </c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3"/>
      <c r="BR35" s="13"/>
      <c r="BS35" s="3">
        <f t="shared" si="0"/>
        <v>339152</v>
      </c>
    </row>
    <row r="36" spans="2:71" ht="12.75">
      <c r="B36" s="11">
        <v>33</v>
      </c>
      <c r="C36" s="5" t="s">
        <v>98</v>
      </c>
      <c r="D36" s="5" t="s">
        <v>52</v>
      </c>
      <c r="E36" s="5" t="s">
        <v>53</v>
      </c>
      <c r="F36" s="12">
        <v>2193882</v>
      </c>
      <c r="G36" s="13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12"/>
      <c r="V36" s="12"/>
      <c r="W36" s="12"/>
      <c r="X36" s="12"/>
      <c r="Y36" s="12"/>
      <c r="Z36" s="12"/>
      <c r="AA36" s="13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20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3"/>
      <c r="BR36" s="13"/>
      <c r="BS36" s="3">
        <f t="shared" si="0"/>
        <v>2193882</v>
      </c>
    </row>
    <row r="37" spans="2:71" ht="12.75">
      <c r="B37" s="11">
        <v>34</v>
      </c>
      <c r="C37" s="5" t="s">
        <v>99</v>
      </c>
      <c r="D37" s="5" t="s">
        <v>54</v>
      </c>
      <c r="E37" s="5" t="s">
        <v>55</v>
      </c>
      <c r="F37" s="12">
        <v>229089</v>
      </c>
      <c r="G37" s="13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12"/>
      <c r="V37" s="12"/>
      <c r="W37" s="12"/>
      <c r="X37" s="12"/>
      <c r="Y37" s="12"/>
      <c r="Z37" s="12"/>
      <c r="AA37" s="13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20"/>
      <c r="AN37" s="12"/>
      <c r="AO37" s="12"/>
      <c r="AP37" s="12"/>
      <c r="AQ37" s="12">
        <v>52248</v>
      </c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>
        <v>73848</v>
      </c>
      <c r="BN37" s="12">
        <v>1360</v>
      </c>
      <c r="BO37" s="12"/>
      <c r="BP37" s="12"/>
      <c r="BQ37" s="13"/>
      <c r="BR37" s="13"/>
      <c r="BS37" s="3">
        <f t="shared" si="0"/>
        <v>356545</v>
      </c>
    </row>
    <row r="38" spans="2:71" ht="12.75">
      <c r="B38" s="11">
        <v>35</v>
      </c>
      <c r="C38" s="5" t="s">
        <v>102</v>
      </c>
      <c r="D38" s="5" t="s">
        <v>58</v>
      </c>
      <c r="E38" s="5" t="s">
        <v>59</v>
      </c>
      <c r="F38" s="12"/>
      <c r="G38" s="13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  <c r="U38" s="12"/>
      <c r="V38" s="12"/>
      <c r="W38" s="12"/>
      <c r="X38" s="12"/>
      <c r="Y38" s="12"/>
      <c r="Z38" s="12"/>
      <c r="AA38" s="13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20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>
        <v>20329</v>
      </c>
      <c r="BL38" s="12">
        <v>55629</v>
      </c>
      <c r="BM38" s="12"/>
      <c r="BN38" s="12">
        <v>25892</v>
      </c>
      <c r="BO38" s="12"/>
      <c r="BP38" s="12"/>
      <c r="BQ38" s="13"/>
      <c r="BR38" s="13"/>
      <c r="BS38" s="3">
        <f t="shared" si="0"/>
        <v>101850</v>
      </c>
    </row>
    <row r="39" spans="2:71" ht="12.75">
      <c r="B39" s="11">
        <v>36</v>
      </c>
      <c r="C39" s="5" t="s">
        <v>100</v>
      </c>
      <c r="D39" s="5" t="s">
        <v>56</v>
      </c>
      <c r="E39" s="5" t="s">
        <v>57</v>
      </c>
      <c r="F39" s="12">
        <v>499847</v>
      </c>
      <c r="G39" s="13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"/>
      <c r="U39" s="12"/>
      <c r="V39" s="12"/>
      <c r="W39" s="12"/>
      <c r="X39" s="12"/>
      <c r="Y39" s="12"/>
      <c r="Z39" s="12"/>
      <c r="AA39" s="13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20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3"/>
      <c r="BR39" s="13"/>
      <c r="BS39" s="3">
        <f t="shared" si="0"/>
        <v>499847</v>
      </c>
    </row>
    <row r="40" spans="2:71" ht="12.75">
      <c r="B40" s="11">
        <v>37</v>
      </c>
      <c r="C40" s="5" t="s">
        <v>103</v>
      </c>
      <c r="D40" s="5" t="s">
        <v>62</v>
      </c>
      <c r="E40" s="5" t="s">
        <v>63</v>
      </c>
      <c r="F40" s="12">
        <v>253067</v>
      </c>
      <c r="G40" s="13"/>
      <c r="H40" s="12"/>
      <c r="I40" s="12">
        <v>1003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12"/>
      <c r="V40" s="12"/>
      <c r="W40" s="12"/>
      <c r="X40" s="12"/>
      <c r="Y40" s="12"/>
      <c r="Z40" s="12"/>
      <c r="AA40" s="13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20"/>
      <c r="AN40" s="12"/>
      <c r="AO40" s="12"/>
      <c r="AP40" s="12"/>
      <c r="AQ40" s="12">
        <v>15406</v>
      </c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3"/>
      <c r="BR40" s="13"/>
      <c r="BS40" s="3">
        <f t="shared" si="0"/>
        <v>269476</v>
      </c>
    </row>
    <row r="41" spans="2:71" ht="25.5">
      <c r="B41" s="11">
        <v>38</v>
      </c>
      <c r="C41" s="23" t="s">
        <v>160</v>
      </c>
      <c r="D41" s="6" t="s">
        <v>154</v>
      </c>
      <c r="E41" s="23" t="s">
        <v>159</v>
      </c>
      <c r="F41" s="15"/>
      <c r="G41" s="16">
        <v>15750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5"/>
      <c r="V41" s="15"/>
      <c r="W41" s="15"/>
      <c r="X41" s="15"/>
      <c r="Y41" s="15"/>
      <c r="Z41" s="15"/>
      <c r="AA41" s="16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22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6"/>
      <c r="BR41" s="16"/>
      <c r="BS41" s="3">
        <f t="shared" si="0"/>
        <v>15750</v>
      </c>
    </row>
    <row r="42" spans="2:71" ht="12.75">
      <c r="B42" s="11">
        <v>39</v>
      </c>
      <c r="C42" s="23" t="s">
        <v>161</v>
      </c>
      <c r="D42" s="26" t="s">
        <v>157</v>
      </c>
      <c r="E42" s="24" t="s">
        <v>158</v>
      </c>
      <c r="F42" s="15">
        <v>93648</v>
      </c>
      <c r="G42" s="16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5"/>
      <c r="V42" s="15"/>
      <c r="W42" s="15"/>
      <c r="X42" s="15"/>
      <c r="Y42" s="15"/>
      <c r="Z42" s="15"/>
      <c r="AA42" s="16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22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6"/>
      <c r="BR42" s="16"/>
      <c r="BS42" s="3">
        <f t="shared" si="0"/>
        <v>93648</v>
      </c>
    </row>
    <row r="43" spans="2:71" ht="12.75">
      <c r="B43" s="11">
        <v>40</v>
      </c>
      <c r="C43" s="23" t="s">
        <v>162</v>
      </c>
      <c r="D43" s="25" t="s">
        <v>163</v>
      </c>
      <c r="E43" s="24" t="s">
        <v>164</v>
      </c>
      <c r="F43" s="15"/>
      <c r="G43" s="16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5"/>
      <c r="V43" s="15"/>
      <c r="W43" s="15"/>
      <c r="X43" s="15"/>
      <c r="Y43" s="15"/>
      <c r="Z43" s="15"/>
      <c r="AA43" s="16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22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6"/>
      <c r="BR43" s="16"/>
      <c r="BS43" s="3">
        <f t="shared" si="0"/>
        <v>0</v>
      </c>
    </row>
    <row r="44" spans="2:71" ht="13.5" thickBot="1">
      <c r="B44" s="17"/>
      <c r="C44" s="18"/>
      <c r="D44" s="18" t="s">
        <v>134</v>
      </c>
      <c r="E44" s="18"/>
      <c r="F44" s="4">
        <f>SUM(F4:F43)</f>
        <v>45800000</v>
      </c>
      <c r="G44" s="4">
        <f>SUM(G4:G43)</f>
        <v>72450</v>
      </c>
      <c r="H44" s="4">
        <f>SUM(H4:H43)</f>
        <v>206000</v>
      </c>
      <c r="I44" s="4">
        <f aca="true" t="shared" si="1" ref="I44:BR44">SUM(I4:I43)</f>
        <v>106000</v>
      </c>
      <c r="J44" s="4">
        <f t="shared" si="1"/>
        <v>99000</v>
      </c>
      <c r="K44" s="4">
        <f t="shared" si="1"/>
        <v>65000</v>
      </c>
      <c r="L44" s="4">
        <f t="shared" si="1"/>
        <v>1748000</v>
      </c>
      <c r="M44" s="4">
        <f t="shared" si="1"/>
        <v>1125000</v>
      </c>
      <c r="N44" s="4">
        <f t="shared" si="1"/>
        <v>564000</v>
      </c>
      <c r="O44" s="4">
        <f t="shared" si="1"/>
        <v>6000</v>
      </c>
      <c r="P44" s="4">
        <f t="shared" si="1"/>
        <v>2149000</v>
      </c>
      <c r="Q44" s="4">
        <f t="shared" si="1"/>
        <v>377000</v>
      </c>
      <c r="R44" s="4">
        <f t="shared" si="1"/>
        <v>0</v>
      </c>
      <c r="S44" s="4">
        <f t="shared" si="1"/>
        <v>167000</v>
      </c>
      <c r="T44" s="4">
        <f t="shared" si="1"/>
        <v>7000</v>
      </c>
      <c r="U44" s="4">
        <f t="shared" si="1"/>
        <v>0</v>
      </c>
      <c r="V44" s="4">
        <f t="shared" si="1"/>
        <v>0</v>
      </c>
      <c r="W44" s="4">
        <f t="shared" si="1"/>
        <v>0</v>
      </c>
      <c r="X44" s="4">
        <f t="shared" si="1"/>
        <v>0</v>
      </c>
      <c r="Y44" s="4">
        <f t="shared" si="1"/>
        <v>0</v>
      </c>
      <c r="Z44" s="4">
        <f t="shared" si="1"/>
        <v>25000</v>
      </c>
      <c r="AA44" s="4">
        <f t="shared" si="1"/>
        <v>200000</v>
      </c>
      <c r="AB44" s="4">
        <f t="shared" si="1"/>
        <v>12445000</v>
      </c>
      <c r="AC44" s="4">
        <f t="shared" si="1"/>
        <v>2158000</v>
      </c>
      <c r="AD44" s="4">
        <f t="shared" si="1"/>
        <v>172000</v>
      </c>
      <c r="AE44" s="4">
        <f t="shared" si="1"/>
        <v>184000</v>
      </c>
      <c r="AF44" s="4">
        <f t="shared" si="1"/>
        <v>1624000</v>
      </c>
      <c r="AG44" s="4">
        <f t="shared" si="1"/>
        <v>463000</v>
      </c>
      <c r="AH44" s="4">
        <f t="shared" si="1"/>
        <v>2014000</v>
      </c>
      <c r="AI44" s="4">
        <f t="shared" si="1"/>
        <v>118000</v>
      </c>
      <c r="AJ44" s="4">
        <f t="shared" si="1"/>
        <v>58000</v>
      </c>
      <c r="AK44" s="4">
        <f t="shared" si="1"/>
        <v>158000</v>
      </c>
      <c r="AL44" s="4">
        <f t="shared" si="1"/>
        <v>284000</v>
      </c>
      <c r="AM44" s="4">
        <f t="shared" si="1"/>
        <v>26000</v>
      </c>
      <c r="AN44" s="4">
        <f t="shared" si="1"/>
        <v>115000</v>
      </c>
      <c r="AO44" s="4">
        <f t="shared" si="1"/>
        <v>576000</v>
      </c>
      <c r="AP44" s="4">
        <f t="shared" si="1"/>
        <v>39000</v>
      </c>
      <c r="AQ44" s="4">
        <f t="shared" si="1"/>
        <v>2203000</v>
      </c>
      <c r="AR44" s="4">
        <f t="shared" si="1"/>
        <v>5000</v>
      </c>
      <c r="AS44" s="4">
        <f t="shared" si="1"/>
        <v>75000</v>
      </c>
      <c r="AT44" s="4">
        <f t="shared" si="1"/>
        <v>50000</v>
      </c>
      <c r="AU44" s="4">
        <f t="shared" si="1"/>
        <v>80000</v>
      </c>
      <c r="AV44" s="4">
        <f t="shared" si="1"/>
        <v>73500</v>
      </c>
      <c r="AW44" s="4">
        <f t="shared" si="1"/>
        <v>39000</v>
      </c>
      <c r="AX44" s="4">
        <f t="shared" si="1"/>
        <v>180000</v>
      </c>
      <c r="AY44" s="4">
        <f t="shared" si="1"/>
        <v>1196500</v>
      </c>
      <c r="AZ44" s="4">
        <f t="shared" si="1"/>
        <v>537000</v>
      </c>
      <c r="BA44" s="4">
        <f t="shared" si="1"/>
        <v>475500</v>
      </c>
      <c r="BB44" s="4">
        <f t="shared" si="1"/>
        <v>375000</v>
      </c>
      <c r="BC44" s="4">
        <f t="shared" si="1"/>
        <v>175000</v>
      </c>
      <c r="BD44" s="4">
        <f t="shared" si="1"/>
        <v>1347500</v>
      </c>
      <c r="BE44" s="4">
        <f t="shared" si="1"/>
        <v>30000</v>
      </c>
      <c r="BF44" s="4">
        <f t="shared" si="1"/>
        <v>427500</v>
      </c>
      <c r="BG44" s="4">
        <f t="shared" si="1"/>
        <v>254000</v>
      </c>
      <c r="BH44" s="4">
        <f t="shared" si="1"/>
        <v>590000</v>
      </c>
      <c r="BI44" s="4">
        <f t="shared" si="1"/>
        <v>226000</v>
      </c>
      <c r="BJ44" s="4">
        <f t="shared" si="1"/>
        <v>54000</v>
      </c>
      <c r="BK44" s="4">
        <f t="shared" si="1"/>
        <v>301000</v>
      </c>
      <c r="BL44" s="4">
        <f t="shared" si="1"/>
        <v>171500</v>
      </c>
      <c r="BM44" s="4">
        <f t="shared" si="1"/>
        <v>222682</v>
      </c>
      <c r="BN44" s="4">
        <f t="shared" si="1"/>
        <v>115646</v>
      </c>
      <c r="BO44" s="4">
        <f t="shared" si="1"/>
        <v>68000</v>
      </c>
      <c r="BP44" s="4">
        <f t="shared" si="1"/>
        <v>2758000</v>
      </c>
      <c r="BQ44" s="4">
        <f t="shared" si="1"/>
        <v>32000</v>
      </c>
      <c r="BR44" s="4">
        <f t="shared" si="1"/>
        <v>174000</v>
      </c>
      <c r="BS44" s="4">
        <f>SUM(BS4:BS43)</f>
        <v>85386778</v>
      </c>
    </row>
    <row r="45" ht="12.75">
      <c r="F45" s="19"/>
    </row>
    <row r="47" ht="12.75">
      <c r="BS47" s="19"/>
    </row>
    <row r="50" ht="12.75">
      <c r="F50" s="19"/>
    </row>
  </sheetData>
  <sheetProtection/>
  <mergeCells count="27">
    <mergeCell ref="BS2:BS3"/>
    <mergeCell ref="AQ2:AX2"/>
    <mergeCell ref="AY2:BF2"/>
    <mergeCell ref="BG2:BN2"/>
    <mergeCell ref="BO2:BP2"/>
    <mergeCell ref="BQ2:BQ3"/>
    <mergeCell ref="BR2:BR3"/>
    <mergeCell ref="AI2:AK2"/>
    <mergeCell ref="AL2:AL3"/>
    <mergeCell ref="AM2:AM3"/>
    <mergeCell ref="AN2:AN3"/>
    <mergeCell ref="AO2:AP2"/>
    <mergeCell ref="AC2:AH2"/>
    <mergeCell ref="J2:J3"/>
    <mergeCell ref="K2:K3"/>
    <mergeCell ref="L2:L3"/>
    <mergeCell ref="Z2:AA2"/>
    <mergeCell ref="AB2:AB3"/>
    <mergeCell ref="M2:Y2"/>
    <mergeCell ref="B2:B3"/>
    <mergeCell ref="C2:C3"/>
    <mergeCell ref="D2:D3"/>
    <mergeCell ref="E2:E3"/>
    <mergeCell ref="F2:F3"/>
    <mergeCell ref="I2:I3"/>
    <mergeCell ref="H2:H3"/>
    <mergeCell ref="G2:G3"/>
  </mergeCells>
  <printOptions/>
  <pageMargins left="0.16" right="0.16" top="0.19" bottom="0.18" header="0.17" footer="0.1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U55"/>
  <sheetViews>
    <sheetView tabSelected="1" zoomScalePageLayoutView="0" workbookViewId="0" topLeftCell="A22">
      <pane xSplit="4" topLeftCell="E1" activePane="topRight" state="frozen"/>
      <selection pane="topLeft" activeCell="A1" sqref="A1"/>
      <selection pane="topRight" activeCell="D54" sqref="D53:D54"/>
    </sheetView>
  </sheetViews>
  <sheetFormatPr defaultColWidth="9.140625" defaultRowHeight="12.75"/>
  <cols>
    <col min="1" max="1" width="5.140625" style="7" customWidth="1"/>
    <col min="2" max="2" width="4.28125" style="7" customWidth="1"/>
    <col min="3" max="3" width="7.140625" style="7" customWidth="1"/>
    <col min="4" max="4" width="56.8515625" style="7" customWidth="1"/>
    <col min="5" max="5" width="9.421875" style="7" customWidth="1"/>
    <col min="6" max="6" width="13.7109375" style="7" customWidth="1"/>
    <col min="7" max="7" width="15.7109375" style="7" customWidth="1"/>
    <col min="8" max="8" width="11.140625" style="7" customWidth="1"/>
    <col min="9" max="9" width="11.7109375" style="21" bestFit="1" customWidth="1"/>
    <col min="10" max="10" width="11.7109375" style="21" customWidth="1"/>
    <col min="11" max="11" width="14.140625" style="7" customWidth="1"/>
    <col min="12" max="12" width="11.7109375" style="7" customWidth="1"/>
    <col min="13" max="13" width="15.00390625" style="7" customWidth="1"/>
    <col min="14" max="14" width="11.8515625" style="7" customWidth="1"/>
    <col min="15" max="15" width="13.28125" style="7" customWidth="1"/>
    <col min="16" max="16" width="11.421875" style="7" customWidth="1"/>
    <col min="17" max="17" width="13.28125" style="7" customWidth="1"/>
    <col min="18" max="18" width="12.00390625" style="7" customWidth="1"/>
    <col min="19" max="23" width="11.7109375" style="7" customWidth="1"/>
    <col min="24" max="24" width="14.8515625" style="7" customWidth="1"/>
    <col min="25" max="25" width="11.8515625" style="7" customWidth="1"/>
    <col min="26" max="26" width="12.28125" style="7" customWidth="1"/>
    <col min="27" max="28" width="10.00390625" style="7" customWidth="1"/>
    <col min="29" max="29" width="15.421875" style="7" customWidth="1"/>
    <col min="30" max="30" width="11.7109375" style="7" bestFit="1" customWidth="1"/>
    <col min="31" max="32" width="12.00390625" style="7" customWidth="1"/>
    <col min="33" max="33" width="11.57421875" style="7" customWidth="1"/>
    <col min="34" max="34" width="14.140625" style="7" customWidth="1"/>
    <col min="35" max="35" width="13.7109375" style="7" customWidth="1"/>
    <col min="36" max="36" width="14.421875" style="7" customWidth="1"/>
    <col min="37" max="37" width="13.00390625" style="7" customWidth="1"/>
    <col min="38" max="38" width="14.421875" style="7" customWidth="1"/>
    <col min="39" max="39" width="11.7109375" style="7" customWidth="1"/>
    <col min="40" max="40" width="13.421875" style="21" customWidth="1"/>
    <col min="41" max="41" width="13.28125" style="7" customWidth="1"/>
    <col min="42" max="42" width="11.8515625" style="7" customWidth="1"/>
    <col min="43" max="43" width="10.8515625" style="7" customWidth="1"/>
    <col min="44" max="44" width="11.7109375" style="7" bestFit="1" customWidth="1"/>
    <col min="45" max="45" width="14.421875" style="7" customWidth="1"/>
    <col min="46" max="47" width="11.7109375" style="7" customWidth="1"/>
    <col min="48" max="48" width="10.421875" style="7" customWidth="1"/>
    <col min="49" max="49" width="10.28125" style="7" customWidth="1"/>
    <col min="50" max="51" width="11.00390625" style="7" customWidth="1"/>
    <col min="52" max="52" width="11.7109375" style="7" customWidth="1"/>
    <col min="53" max="53" width="11.7109375" style="21" customWidth="1"/>
    <col min="54" max="54" width="11.421875" style="21" customWidth="1"/>
    <col min="55" max="55" width="11.57421875" style="7" customWidth="1"/>
    <col min="56" max="56" width="11.7109375" style="7" customWidth="1"/>
    <col min="57" max="57" width="13.00390625" style="7" customWidth="1"/>
    <col min="58" max="58" width="12.28125" style="7" customWidth="1"/>
    <col min="59" max="59" width="11.7109375" style="7" customWidth="1"/>
    <col min="60" max="60" width="12.8515625" style="7" customWidth="1"/>
    <col min="61" max="61" width="12.28125" style="7" customWidth="1"/>
    <col min="62" max="62" width="11.421875" style="7" customWidth="1"/>
    <col min="63" max="63" width="11.8515625" style="7" customWidth="1"/>
    <col min="64" max="64" width="10.28125" style="7" customWidth="1"/>
    <col min="65" max="65" width="12.28125" style="7" customWidth="1"/>
    <col min="66" max="66" width="11.57421875" style="7" customWidth="1"/>
    <col min="67" max="68" width="11.57421875" style="21" customWidth="1"/>
    <col min="69" max="69" width="10.00390625" style="7" customWidth="1"/>
    <col min="70" max="70" width="12.421875" style="7" customWidth="1"/>
    <col min="71" max="71" width="13.421875" style="7" customWidth="1"/>
    <col min="72" max="72" width="15.7109375" style="7" customWidth="1"/>
    <col min="73" max="73" width="18.421875" style="7" customWidth="1"/>
    <col min="74" max="16384" width="9.140625" style="7" customWidth="1"/>
  </cols>
  <sheetData>
    <row r="2" spans="2:9" ht="32.25" customHeight="1">
      <c r="B2" s="96" t="s">
        <v>279</v>
      </c>
      <c r="C2" s="96"/>
      <c r="D2" s="96"/>
      <c r="E2" s="36"/>
      <c r="F2" s="36"/>
      <c r="G2" s="36"/>
      <c r="H2" s="36"/>
      <c r="I2" s="36"/>
    </row>
    <row r="5" ht="13.5" thickBot="1"/>
    <row r="6" spans="2:73" s="8" customFormat="1" ht="103.5" customHeight="1">
      <c r="B6" s="99" t="s">
        <v>67</v>
      </c>
      <c r="C6" s="83" t="s">
        <v>1</v>
      </c>
      <c r="D6" s="83" t="s">
        <v>2</v>
      </c>
      <c r="E6" s="83" t="s">
        <v>9</v>
      </c>
      <c r="F6" s="97" t="s">
        <v>166</v>
      </c>
      <c r="G6" s="83" t="s">
        <v>153</v>
      </c>
      <c r="H6" s="81" t="s">
        <v>204</v>
      </c>
      <c r="I6" s="103" t="s">
        <v>236</v>
      </c>
      <c r="J6" s="105" t="s">
        <v>111</v>
      </c>
      <c r="K6" s="97" t="s">
        <v>167</v>
      </c>
      <c r="L6" s="97" t="s">
        <v>199</v>
      </c>
      <c r="M6" s="97" t="s">
        <v>168</v>
      </c>
      <c r="N6" s="85" t="s">
        <v>112</v>
      </c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/>
      <c r="AA6" s="85" t="s">
        <v>177</v>
      </c>
      <c r="AB6" s="86"/>
      <c r="AC6" s="83" t="s">
        <v>114</v>
      </c>
      <c r="AD6" s="92" t="s">
        <v>115</v>
      </c>
      <c r="AE6" s="93"/>
      <c r="AF6" s="93"/>
      <c r="AG6" s="93"/>
      <c r="AH6" s="93"/>
      <c r="AI6" s="86"/>
      <c r="AJ6" s="89" t="s">
        <v>117</v>
      </c>
      <c r="AK6" s="89"/>
      <c r="AL6" s="89"/>
      <c r="AM6" s="33" t="s">
        <v>121</v>
      </c>
      <c r="AN6" s="39" t="s">
        <v>122</v>
      </c>
      <c r="AO6" s="34" t="s">
        <v>181</v>
      </c>
      <c r="AP6" s="76" t="s">
        <v>123</v>
      </c>
      <c r="AQ6" s="76"/>
      <c r="AR6" s="92" t="s">
        <v>126</v>
      </c>
      <c r="AS6" s="93"/>
      <c r="AT6" s="93"/>
      <c r="AU6" s="93"/>
      <c r="AV6" s="93"/>
      <c r="AW6" s="93"/>
      <c r="AX6" s="93"/>
      <c r="AY6" s="86"/>
      <c r="AZ6" s="92" t="s">
        <v>131</v>
      </c>
      <c r="BA6" s="93"/>
      <c r="BB6" s="93"/>
      <c r="BC6" s="93"/>
      <c r="BD6" s="93"/>
      <c r="BE6" s="93"/>
      <c r="BF6" s="93"/>
      <c r="BG6" s="93"/>
      <c r="BH6" s="86"/>
      <c r="BI6" s="76" t="s">
        <v>132</v>
      </c>
      <c r="BJ6" s="76"/>
      <c r="BK6" s="76"/>
      <c r="BL6" s="76"/>
      <c r="BM6" s="76"/>
      <c r="BN6" s="76"/>
      <c r="BO6" s="76"/>
      <c r="BP6" s="76"/>
      <c r="BQ6" s="76" t="s">
        <v>133</v>
      </c>
      <c r="BR6" s="76"/>
      <c r="BS6" s="83" t="s">
        <v>148</v>
      </c>
      <c r="BT6" s="83" t="s">
        <v>145</v>
      </c>
      <c r="BU6" s="101" t="s">
        <v>200</v>
      </c>
    </row>
    <row r="7" spans="2:73" s="8" customFormat="1" ht="34.5" customHeight="1">
      <c r="B7" s="100"/>
      <c r="C7" s="84"/>
      <c r="D7" s="84"/>
      <c r="E7" s="84"/>
      <c r="F7" s="98"/>
      <c r="G7" s="84"/>
      <c r="H7" s="82"/>
      <c r="I7" s="104"/>
      <c r="J7" s="106"/>
      <c r="K7" s="98"/>
      <c r="L7" s="98"/>
      <c r="M7" s="98"/>
      <c r="N7" s="1" t="s">
        <v>225</v>
      </c>
      <c r="O7" s="1" t="s">
        <v>226</v>
      </c>
      <c r="P7" s="1" t="s">
        <v>227</v>
      </c>
      <c r="Q7" s="1" t="s">
        <v>113</v>
      </c>
      <c r="R7" s="1" t="s">
        <v>228</v>
      </c>
      <c r="S7" s="1" t="s">
        <v>229</v>
      </c>
      <c r="T7" s="1" t="s">
        <v>230</v>
      </c>
      <c r="U7" s="1" t="s">
        <v>231</v>
      </c>
      <c r="V7" s="1" t="s">
        <v>232</v>
      </c>
      <c r="W7" s="1" t="s">
        <v>233</v>
      </c>
      <c r="X7" s="1" t="s">
        <v>234</v>
      </c>
      <c r="Y7" s="1" t="s">
        <v>235</v>
      </c>
      <c r="Z7" s="1" t="s">
        <v>203</v>
      </c>
      <c r="AA7" s="27" t="s">
        <v>178</v>
      </c>
      <c r="AB7" s="27" t="s">
        <v>179</v>
      </c>
      <c r="AC7" s="84"/>
      <c r="AD7" s="1" t="s">
        <v>238</v>
      </c>
      <c r="AE7" s="1" t="s">
        <v>239</v>
      </c>
      <c r="AF7" s="1" t="s">
        <v>240</v>
      </c>
      <c r="AG7" s="1" t="s">
        <v>241</v>
      </c>
      <c r="AH7" s="1" t="s">
        <v>242</v>
      </c>
      <c r="AI7" s="1" t="s">
        <v>243</v>
      </c>
      <c r="AJ7" s="40"/>
      <c r="AK7" s="40"/>
      <c r="AL7" s="40"/>
      <c r="AM7" s="38"/>
      <c r="AN7" s="41"/>
      <c r="AO7" s="27"/>
      <c r="AP7" s="9" t="s">
        <v>124</v>
      </c>
      <c r="AQ7" s="9" t="s">
        <v>125</v>
      </c>
      <c r="AR7" s="9" t="s">
        <v>127</v>
      </c>
      <c r="AS7" s="9" t="s">
        <v>149</v>
      </c>
      <c r="AT7" s="9" t="s">
        <v>151</v>
      </c>
      <c r="AU7" s="9" t="s">
        <v>152</v>
      </c>
      <c r="AV7" s="9" t="s">
        <v>128</v>
      </c>
      <c r="AW7" s="9" t="s">
        <v>129</v>
      </c>
      <c r="AX7" s="9" t="s">
        <v>130</v>
      </c>
      <c r="AY7" s="9" t="s">
        <v>150</v>
      </c>
      <c r="AZ7" s="27" t="s">
        <v>217</v>
      </c>
      <c r="BA7" s="42" t="s">
        <v>218</v>
      </c>
      <c r="BB7" s="42" t="s">
        <v>219</v>
      </c>
      <c r="BC7" s="27" t="s">
        <v>220</v>
      </c>
      <c r="BD7" s="27" t="s">
        <v>221</v>
      </c>
      <c r="BE7" s="27" t="s">
        <v>222</v>
      </c>
      <c r="BF7" s="27" t="s">
        <v>223</v>
      </c>
      <c r="BG7" s="27" t="s">
        <v>224</v>
      </c>
      <c r="BH7" s="27" t="s">
        <v>277</v>
      </c>
      <c r="BI7" s="27" t="s">
        <v>207</v>
      </c>
      <c r="BJ7" s="27" t="s">
        <v>213</v>
      </c>
      <c r="BK7" s="35" t="s">
        <v>214</v>
      </c>
      <c r="BL7" s="27" t="s">
        <v>208</v>
      </c>
      <c r="BM7" s="27" t="s">
        <v>209</v>
      </c>
      <c r="BN7" s="27" t="s">
        <v>210</v>
      </c>
      <c r="BO7" s="27" t="s">
        <v>211</v>
      </c>
      <c r="BP7" s="42" t="s">
        <v>212</v>
      </c>
      <c r="BQ7" s="27" t="s">
        <v>215</v>
      </c>
      <c r="BR7" s="27" t="s">
        <v>216</v>
      </c>
      <c r="BS7" s="84"/>
      <c r="BT7" s="84"/>
      <c r="BU7" s="102"/>
    </row>
    <row r="8" spans="2:73" ht="12.75">
      <c r="B8" s="11">
        <v>1</v>
      </c>
      <c r="C8" s="5" t="s">
        <v>64</v>
      </c>
      <c r="D8" s="5" t="s">
        <v>0</v>
      </c>
      <c r="E8" s="5" t="s">
        <v>6</v>
      </c>
      <c r="F8" s="12">
        <v>1916759</v>
      </c>
      <c r="G8" s="13"/>
      <c r="H8" s="12"/>
      <c r="I8" s="20"/>
      <c r="J8" s="20"/>
      <c r="K8" s="12"/>
      <c r="L8" s="12"/>
      <c r="M8" s="12">
        <v>98074</v>
      </c>
      <c r="N8" s="12"/>
      <c r="O8" s="12"/>
      <c r="P8" s="12"/>
      <c r="Q8" s="12"/>
      <c r="R8" s="12"/>
      <c r="S8" s="12"/>
      <c r="T8" s="12"/>
      <c r="U8" s="13"/>
      <c r="V8" s="12">
        <v>97565.29</v>
      </c>
      <c r="W8" s="12"/>
      <c r="X8" s="12"/>
      <c r="Y8" s="12"/>
      <c r="Z8" s="12"/>
      <c r="AA8" s="12"/>
      <c r="AB8" s="13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20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20"/>
      <c r="BB8" s="20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20"/>
      <c r="BP8" s="20"/>
      <c r="BQ8" s="12"/>
      <c r="BR8" s="12"/>
      <c r="BS8" s="13"/>
      <c r="BT8" s="13"/>
      <c r="BU8" s="3">
        <f>SUM(F8:BT8)</f>
        <v>2112398.29</v>
      </c>
    </row>
    <row r="9" spans="2:73" ht="12.75">
      <c r="B9" s="11">
        <v>2</v>
      </c>
      <c r="C9" s="5" t="s">
        <v>68</v>
      </c>
      <c r="D9" s="5" t="s">
        <v>3</v>
      </c>
      <c r="E9" s="5" t="s">
        <v>5</v>
      </c>
      <c r="F9" s="12"/>
      <c r="G9" s="13">
        <v>23747</v>
      </c>
      <c r="H9" s="12"/>
      <c r="I9" s="20"/>
      <c r="J9" s="20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2"/>
      <c r="W9" s="12"/>
      <c r="X9" s="12"/>
      <c r="Y9" s="12"/>
      <c r="Z9" s="12"/>
      <c r="AA9" s="12"/>
      <c r="AB9" s="13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20">
        <v>6911</v>
      </c>
      <c r="AO9" s="12"/>
      <c r="AP9" s="12"/>
      <c r="AQ9" s="12"/>
      <c r="AR9" s="12">
        <v>269082</v>
      </c>
      <c r="AS9" s="12"/>
      <c r="AT9" s="12"/>
      <c r="AU9" s="12"/>
      <c r="AV9" s="12"/>
      <c r="AW9" s="12"/>
      <c r="AX9" s="12"/>
      <c r="AY9" s="12"/>
      <c r="AZ9" s="12">
        <v>374517</v>
      </c>
      <c r="BA9" s="20">
        <v>286473</v>
      </c>
      <c r="BB9" s="20">
        <v>443843.6</v>
      </c>
      <c r="BC9" s="12">
        <v>451847.91</v>
      </c>
      <c r="BD9" s="12">
        <v>181701.09</v>
      </c>
      <c r="BE9" s="12">
        <v>561370.77</v>
      </c>
      <c r="BF9" s="12"/>
      <c r="BG9" s="32"/>
      <c r="BH9" s="32"/>
      <c r="BI9" s="12">
        <v>16000</v>
      </c>
      <c r="BJ9" s="12"/>
      <c r="BK9" s="12"/>
      <c r="BL9" s="12"/>
      <c r="BM9" s="12">
        <v>82970</v>
      </c>
      <c r="BN9" s="12"/>
      <c r="BO9" s="20">
        <v>76071.52</v>
      </c>
      <c r="BP9" s="20">
        <v>24586</v>
      </c>
      <c r="BQ9" s="12"/>
      <c r="BR9" s="12"/>
      <c r="BS9" s="13"/>
      <c r="BT9" s="13"/>
      <c r="BU9" s="3">
        <f aca="true" t="shared" si="0" ref="BU9:BU48">SUM(F9:BT9)</f>
        <v>2799120.89</v>
      </c>
    </row>
    <row r="10" spans="2:73" ht="12.75">
      <c r="B10" s="11">
        <v>3</v>
      </c>
      <c r="C10" s="5" t="s">
        <v>69</v>
      </c>
      <c r="D10" s="5" t="s">
        <v>142</v>
      </c>
      <c r="E10" s="5" t="s">
        <v>4</v>
      </c>
      <c r="F10" s="12">
        <v>34539</v>
      </c>
      <c r="G10" s="13"/>
      <c r="H10" s="12"/>
      <c r="I10" s="20"/>
      <c r="J10" s="20"/>
      <c r="K10" s="12"/>
      <c r="L10" s="12"/>
      <c r="M10" s="12"/>
      <c r="N10" s="12"/>
      <c r="O10" s="12"/>
      <c r="P10" s="12">
        <v>6721</v>
      </c>
      <c r="Q10" s="12"/>
      <c r="R10" s="12"/>
      <c r="S10" s="12"/>
      <c r="T10" s="12"/>
      <c r="U10" s="13"/>
      <c r="V10" s="12"/>
      <c r="W10" s="12"/>
      <c r="X10" s="12"/>
      <c r="Y10" s="12"/>
      <c r="Z10" s="12"/>
      <c r="AA10" s="12"/>
      <c r="AB10" s="13">
        <v>160000</v>
      </c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20">
        <v>0</v>
      </c>
      <c r="AO10" s="12"/>
      <c r="AP10" s="12"/>
      <c r="AQ10" s="12"/>
      <c r="AR10" s="12"/>
      <c r="AS10" s="12">
        <v>0</v>
      </c>
      <c r="AT10" s="12"/>
      <c r="AU10" s="12">
        <v>0</v>
      </c>
      <c r="AV10" s="12">
        <v>160000</v>
      </c>
      <c r="AW10" s="12"/>
      <c r="AX10" s="12"/>
      <c r="AY10" s="12">
        <v>90000</v>
      </c>
      <c r="AZ10" s="12"/>
      <c r="BA10" s="20"/>
      <c r="BB10" s="20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20"/>
      <c r="BP10" s="20"/>
      <c r="BQ10" s="12"/>
      <c r="BR10" s="12"/>
      <c r="BS10" s="13"/>
      <c r="BT10" s="13"/>
      <c r="BU10" s="3">
        <f t="shared" si="0"/>
        <v>451260</v>
      </c>
    </row>
    <row r="11" spans="2:73" ht="27" customHeight="1">
      <c r="B11" s="11">
        <v>4</v>
      </c>
      <c r="C11" s="5" t="s">
        <v>70</v>
      </c>
      <c r="D11" s="5" t="s">
        <v>147</v>
      </c>
      <c r="E11" s="5" t="s">
        <v>7</v>
      </c>
      <c r="F11" s="12">
        <v>1624087.52</v>
      </c>
      <c r="G11" s="13"/>
      <c r="H11" s="12"/>
      <c r="I11" s="20"/>
      <c r="J11" s="20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2"/>
      <c r="W11" s="12"/>
      <c r="X11" s="12"/>
      <c r="Y11" s="12"/>
      <c r="Z11" s="12"/>
      <c r="AA11" s="12"/>
      <c r="AB11" s="13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20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20"/>
      <c r="BB11" s="20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20"/>
      <c r="BP11" s="20"/>
      <c r="BQ11" s="12"/>
      <c r="BR11" s="12"/>
      <c r="BS11" s="13"/>
      <c r="BT11" s="13"/>
      <c r="BU11" s="3">
        <f t="shared" si="0"/>
        <v>1624087.52</v>
      </c>
    </row>
    <row r="12" spans="2:73" ht="12.75">
      <c r="B12" s="11">
        <v>5</v>
      </c>
      <c r="C12" s="5" t="s">
        <v>71</v>
      </c>
      <c r="D12" s="5" t="s">
        <v>10</v>
      </c>
      <c r="E12" s="5" t="s">
        <v>8</v>
      </c>
      <c r="F12" s="12">
        <v>44647562.67</v>
      </c>
      <c r="G12" s="13">
        <v>86747</v>
      </c>
      <c r="H12" s="12"/>
      <c r="I12" s="20">
        <v>2175000</v>
      </c>
      <c r="J12" s="20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  <c r="V12" s="12"/>
      <c r="W12" s="12"/>
      <c r="X12" s="12"/>
      <c r="Y12" s="12"/>
      <c r="Z12" s="12"/>
      <c r="AA12" s="12"/>
      <c r="AB12" s="13"/>
      <c r="AC12" s="12"/>
      <c r="AD12" s="12"/>
      <c r="AE12" s="12"/>
      <c r="AF12" s="12"/>
      <c r="AG12" s="12"/>
      <c r="AH12" s="12"/>
      <c r="AI12" s="12"/>
      <c r="AK12" s="12"/>
      <c r="AL12" s="12">
        <v>7699.9</v>
      </c>
      <c r="AM12" s="12"/>
      <c r="AN12" s="20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20"/>
      <c r="BB12" s="20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20"/>
      <c r="BP12" s="20"/>
      <c r="BQ12" s="12"/>
      <c r="BR12" s="12"/>
      <c r="BS12" s="13"/>
      <c r="BT12" s="13"/>
      <c r="BU12" s="3">
        <f t="shared" si="0"/>
        <v>46917009.57</v>
      </c>
    </row>
    <row r="13" spans="2:73" ht="12.75">
      <c r="B13" s="11">
        <v>6</v>
      </c>
      <c r="C13" s="5" t="s">
        <v>72</v>
      </c>
      <c r="D13" s="5" t="s">
        <v>12</v>
      </c>
      <c r="E13" s="5" t="s">
        <v>11</v>
      </c>
      <c r="F13" s="12"/>
      <c r="G13" s="13"/>
      <c r="H13" s="12"/>
      <c r="I13" s="20"/>
      <c r="J13" s="20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  <c r="V13" s="12"/>
      <c r="W13" s="12"/>
      <c r="X13" s="12"/>
      <c r="Y13" s="12"/>
      <c r="Z13" s="12"/>
      <c r="AA13" s="12"/>
      <c r="AB13" s="13"/>
      <c r="AC13" s="12"/>
      <c r="AD13" s="12"/>
      <c r="AE13" s="12"/>
      <c r="AF13" s="12"/>
      <c r="AG13" s="12"/>
      <c r="AH13" s="12"/>
      <c r="AI13" s="12"/>
      <c r="AJ13" s="12">
        <v>416614.32</v>
      </c>
      <c r="AK13" s="12">
        <v>208708.1</v>
      </c>
      <c r="AL13" s="12">
        <v>404300.1</v>
      </c>
      <c r="AM13" s="12"/>
      <c r="AN13" s="20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20"/>
      <c r="BB13" s="20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20"/>
      <c r="BP13" s="20"/>
      <c r="BQ13" s="12"/>
      <c r="BR13" s="12"/>
      <c r="BS13" s="13"/>
      <c r="BT13" s="13"/>
      <c r="BU13" s="3">
        <f t="shared" si="0"/>
        <v>1029622.52</v>
      </c>
    </row>
    <row r="14" spans="2:73" ht="25.5">
      <c r="B14" s="11">
        <v>7</v>
      </c>
      <c r="C14" s="5" t="s">
        <v>73</v>
      </c>
      <c r="D14" s="5" t="s">
        <v>13</v>
      </c>
      <c r="E14" s="5" t="s">
        <v>14</v>
      </c>
      <c r="F14" s="12"/>
      <c r="G14" s="13"/>
      <c r="H14" s="12"/>
      <c r="I14" s="20"/>
      <c r="J14" s="20">
        <v>157815.13</v>
      </c>
      <c r="K14" s="12">
        <v>134000</v>
      </c>
      <c r="L14" s="12">
        <v>173000</v>
      </c>
      <c r="M14" s="12"/>
      <c r="N14" s="12"/>
      <c r="O14" s="12"/>
      <c r="P14" s="12"/>
      <c r="Q14" s="12"/>
      <c r="R14" s="12"/>
      <c r="S14" s="12"/>
      <c r="T14" s="12"/>
      <c r="U14" s="13"/>
      <c r="V14" s="12"/>
      <c r="W14" s="12"/>
      <c r="X14" s="12"/>
      <c r="Y14" s="12"/>
      <c r="Z14" s="12"/>
      <c r="AA14" s="12"/>
      <c r="AB14" s="13"/>
      <c r="AC14" s="20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20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20"/>
      <c r="BB14" s="20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20"/>
      <c r="BP14" s="20"/>
      <c r="BQ14" s="12"/>
      <c r="BR14" s="12"/>
      <c r="BS14" s="12"/>
      <c r="BT14" s="12"/>
      <c r="BU14" s="3">
        <f t="shared" si="0"/>
        <v>464815.13</v>
      </c>
    </row>
    <row r="15" spans="2:73" ht="25.5">
      <c r="B15" s="11">
        <v>8</v>
      </c>
      <c r="C15" s="5" t="s">
        <v>74</v>
      </c>
      <c r="D15" s="5" t="s">
        <v>138</v>
      </c>
      <c r="E15" s="5" t="s">
        <v>15</v>
      </c>
      <c r="F15" s="12"/>
      <c r="G15" s="13"/>
      <c r="H15" s="12"/>
      <c r="I15" s="20"/>
      <c r="J15" s="20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  <c r="V15" s="12"/>
      <c r="W15" s="12"/>
      <c r="X15" s="12"/>
      <c r="Y15" s="12"/>
      <c r="Z15" s="12"/>
      <c r="AA15" s="12"/>
      <c r="AB15" s="13"/>
      <c r="AC15" s="20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20"/>
      <c r="AO15" s="12"/>
      <c r="AP15" s="12"/>
      <c r="AQ15" s="12"/>
      <c r="AR15" s="12">
        <v>1023333.22</v>
      </c>
      <c r="AS15" s="12"/>
      <c r="AT15" s="12">
        <v>32259</v>
      </c>
      <c r="AU15" s="12"/>
      <c r="AV15" s="12">
        <v>10000</v>
      </c>
      <c r="AW15" s="12">
        <v>89906.92</v>
      </c>
      <c r="AX15" s="12">
        <v>26110</v>
      </c>
      <c r="AY15" s="12"/>
      <c r="AZ15" s="12"/>
      <c r="BA15" s="20"/>
      <c r="BB15" s="20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20"/>
      <c r="BP15" s="20"/>
      <c r="BQ15" s="12"/>
      <c r="BR15" s="12"/>
      <c r="BS15" s="13"/>
      <c r="BT15" s="13"/>
      <c r="BU15" s="3">
        <f t="shared" si="0"/>
        <v>1181609.14</v>
      </c>
    </row>
    <row r="16" spans="2:73" ht="12.75">
      <c r="B16" s="11">
        <v>9</v>
      </c>
      <c r="C16" s="5" t="s">
        <v>75</v>
      </c>
      <c r="D16" s="5" t="s">
        <v>144</v>
      </c>
      <c r="E16" s="5" t="s">
        <v>16</v>
      </c>
      <c r="F16" s="12">
        <v>6662703.44</v>
      </c>
      <c r="G16" s="13"/>
      <c r="H16" s="12"/>
      <c r="I16" s="20"/>
      <c r="J16" s="20">
        <v>1162</v>
      </c>
      <c r="K16" s="12"/>
      <c r="L16" s="12"/>
      <c r="M16" s="12"/>
      <c r="N16" s="12">
        <v>2496331.07</v>
      </c>
      <c r="O16" s="12">
        <v>959717.53</v>
      </c>
      <c r="P16" s="12"/>
      <c r="Q16" s="12"/>
      <c r="R16" s="12"/>
      <c r="S16" s="12"/>
      <c r="T16" s="12">
        <v>7000</v>
      </c>
      <c r="U16" s="13"/>
      <c r="V16" s="12">
        <v>40815</v>
      </c>
      <c r="W16" s="12"/>
      <c r="X16" s="12"/>
      <c r="Y16" s="12"/>
      <c r="Z16" s="12"/>
      <c r="AA16" s="12">
        <v>170000</v>
      </c>
      <c r="AB16" s="13"/>
      <c r="AC16" s="20">
        <v>15282858.2</v>
      </c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20"/>
      <c r="AO16" s="12"/>
      <c r="AP16" s="12"/>
      <c r="AQ16" s="12"/>
      <c r="AR16" s="12">
        <v>1303900.57</v>
      </c>
      <c r="AS16" s="12"/>
      <c r="AT16" s="12">
        <v>159480</v>
      </c>
      <c r="AU16" s="12"/>
      <c r="AV16" s="12"/>
      <c r="AW16" s="12">
        <v>27877.08</v>
      </c>
      <c r="AX16" s="12">
        <v>48550</v>
      </c>
      <c r="AY16" s="12"/>
      <c r="AZ16" s="12"/>
      <c r="BA16" s="20">
        <v>209158.08</v>
      </c>
      <c r="BB16" s="20">
        <v>176384.17</v>
      </c>
      <c r="BC16" s="12">
        <v>204548.19</v>
      </c>
      <c r="BD16" s="12">
        <v>13897</v>
      </c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20"/>
      <c r="BP16" s="20"/>
      <c r="BQ16" s="12"/>
      <c r="BR16" s="12"/>
      <c r="BS16" s="13"/>
      <c r="BT16" s="13"/>
      <c r="BU16" s="3">
        <f t="shared" si="0"/>
        <v>27764382.33</v>
      </c>
    </row>
    <row r="17" spans="2:73" ht="12.75">
      <c r="B17" s="11">
        <v>10</v>
      </c>
      <c r="C17" s="5" t="s">
        <v>76</v>
      </c>
      <c r="D17" s="5" t="s">
        <v>18</v>
      </c>
      <c r="E17" s="5" t="s">
        <v>17</v>
      </c>
      <c r="F17" s="12">
        <v>23325792.93</v>
      </c>
      <c r="G17" s="13"/>
      <c r="H17" s="12">
        <v>228000</v>
      </c>
      <c r="I17" s="20"/>
      <c r="J17" s="20"/>
      <c r="K17" s="12"/>
      <c r="L17" s="12"/>
      <c r="M17" s="12">
        <v>1920926</v>
      </c>
      <c r="N17" s="12">
        <v>490695.11</v>
      </c>
      <c r="O17" s="12">
        <v>807746.26</v>
      </c>
      <c r="P17" s="12"/>
      <c r="Q17" s="12"/>
      <c r="R17" s="12"/>
      <c r="S17" s="12"/>
      <c r="T17" s="12"/>
      <c r="U17" s="13"/>
      <c r="V17" s="12"/>
      <c r="W17" s="12">
        <v>222</v>
      </c>
      <c r="X17" s="12"/>
      <c r="Y17" s="12">
        <v>183450</v>
      </c>
      <c r="Z17" s="12">
        <v>494281.1</v>
      </c>
      <c r="AA17" s="12"/>
      <c r="AB17" s="13"/>
      <c r="AC17" s="20">
        <v>2233717.13</v>
      </c>
      <c r="AD17" s="12">
        <v>2611121.37</v>
      </c>
      <c r="AE17" s="12">
        <v>53471</v>
      </c>
      <c r="AF17" s="12">
        <v>42368</v>
      </c>
      <c r="AG17" s="12">
        <v>235655</v>
      </c>
      <c r="AH17" s="12">
        <v>786235</v>
      </c>
      <c r="AI17" s="12">
        <v>907271.91</v>
      </c>
      <c r="AJ17" s="12"/>
      <c r="AK17" s="12"/>
      <c r="AL17" s="12"/>
      <c r="AM17" s="12"/>
      <c r="AN17" s="20"/>
      <c r="AO17" s="12">
        <v>189314.36</v>
      </c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20"/>
      <c r="BB17" s="20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>
        <v>6311</v>
      </c>
      <c r="BN17" s="12"/>
      <c r="BO17" s="20">
        <v>120946.24</v>
      </c>
      <c r="BP17" s="20">
        <v>37548</v>
      </c>
      <c r="BQ17" s="12"/>
      <c r="BR17" s="12"/>
      <c r="BS17" s="13"/>
      <c r="BT17" s="13"/>
      <c r="BU17" s="3">
        <f t="shared" si="0"/>
        <v>34675072.410000004</v>
      </c>
    </row>
    <row r="18" spans="2:73" ht="12.75">
      <c r="B18" s="11">
        <v>11</v>
      </c>
      <c r="C18" s="5" t="s">
        <v>77</v>
      </c>
      <c r="D18" s="5" t="s">
        <v>135</v>
      </c>
      <c r="E18" s="5" t="s">
        <v>19</v>
      </c>
      <c r="F18" s="12"/>
      <c r="G18" s="13"/>
      <c r="H18" s="12"/>
      <c r="I18" s="20"/>
      <c r="J18" s="20"/>
      <c r="K18" s="12"/>
      <c r="L18" s="12"/>
      <c r="M18" s="12"/>
      <c r="N18" s="12"/>
      <c r="O18" s="12"/>
      <c r="P18" s="12"/>
      <c r="Q18" s="12">
        <v>5114887.93</v>
      </c>
      <c r="R18" s="12"/>
      <c r="S18" s="12"/>
      <c r="T18" s="12"/>
      <c r="U18" s="13"/>
      <c r="V18" s="12"/>
      <c r="W18" s="12"/>
      <c r="X18" s="12"/>
      <c r="Y18" s="12"/>
      <c r="Z18" s="12"/>
      <c r="AA18" s="12"/>
      <c r="AB18" s="13"/>
      <c r="AC18" s="20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20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>
        <v>959023</v>
      </c>
      <c r="BA18" s="20">
        <v>92823</v>
      </c>
      <c r="BB18" s="20">
        <v>416038.85</v>
      </c>
      <c r="BC18" s="12">
        <v>372025.9</v>
      </c>
      <c r="BD18" s="12">
        <v>97278</v>
      </c>
      <c r="BE18" s="12">
        <v>1942349.44</v>
      </c>
      <c r="BF18" s="12"/>
      <c r="BG18" s="12">
        <v>366904</v>
      </c>
      <c r="BH18" s="12"/>
      <c r="BI18" s="12"/>
      <c r="BJ18" s="12"/>
      <c r="BK18" s="12"/>
      <c r="BL18" s="12"/>
      <c r="BM18" s="12">
        <v>93183</v>
      </c>
      <c r="BN18" s="12"/>
      <c r="BO18" s="20"/>
      <c r="BP18" s="20"/>
      <c r="BQ18" s="12"/>
      <c r="BR18" s="12"/>
      <c r="BS18" s="13"/>
      <c r="BT18" s="13"/>
      <c r="BU18" s="3">
        <f t="shared" si="0"/>
        <v>9454513.12</v>
      </c>
    </row>
    <row r="19" spans="2:73" ht="25.5">
      <c r="B19" s="11">
        <v>12</v>
      </c>
      <c r="C19" s="5" t="s">
        <v>78</v>
      </c>
      <c r="D19" s="5" t="s">
        <v>20</v>
      </c>
      <c r="E19" s="5" t="s">
        <v>21</v>
      </c>
      <c r="F19" s="12">
        <v>7179</v>
      </c>
      <c r="G19" s="13"/>
      <c r="H19" s="12"/>
      <c r="I19" s="20"/>
      <c r="J19" s="20"/>
      <c r="K19" s="12"/>
      <c r="L19" s="12"/>
      <c r="M19" s="12"/>
      <c r="N19" s="12"/>
      <c r="O19" s="12"/>
      <c r="P19" s="12"/>
      <c r="Q19" s="12"/>
      <c r="R19" s="12"/>
      <c r="S19" s="12">
        <v>1918000</v>
      </c>
      <c r="T19" s="12"/>
      <c r="U19" s="13">
        <v>1131000</v>
      </c>
      <c r="V19" s="12"/>
      <c r="W19" s="12"/>
      <c r="X19" s="12">
        <v>374853.37</v>
      </c>
      <c r="Y19" s="12"/>
      <c r="Z19" s="12"/>
      <c r="AA19" s="12"/>
      <c r="AB19" s="13"/>
      <c r="AC19" s="20"/>
      <c r="AD19" s="12">
        <v>17362.68</v>
      </c>
      <c r="AE19" s="12"/>
      <c r="AF19" s="12"/>
      <c r="AG19" s="12">
        <v>18469</v>
      </c>
      <c r="AH19" s="12"/>
      <c r="AI19" s="12">
        <v>149185</v>
      </c>
      <c r="AJ19" s="12"/>
      <c r="AK19" s="12"/>
      <c r="AL19" s="12"/>
      <c r="AM19" s="12"/>
      <c r="AN19" s="20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20"/>
      <c r="BB19" s="20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20"/>
      <c r="BP19" s="20"/>
      <c r="BQ19" s="12"/>
      <c r="BR19" s="12"/>
      <c r="BS19" s="13"/>
      <c r="BT19" s="13"/>
      <c r="BU19" s="3">
        <f t="shared" si="0"/>
        <v>3616049.0500000003</v>
      </c>
    </row>
    <row r="20" spans="2:73" ht="12.75">
      <c r="B20" s="11">
        <v>13</v>
      </c>
      <c r="C20" s="5" t="s">
        <v>79</v>
      </c>
      <c r="D20" s="5" t="s">
        <v>140</v>
      </c>
      <c r="E20" s="5" t="s">
        <v>22</v>
      </c>
      <c r="F20" s="12"/>
      <c r="G20" s="13"/>
      <c r="H20" s="12"/>
      <c r="I20" s="20"/>
      <c r="J20" s="20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  <c r="V20" s="12"/>
      <c r="W20" s="12"/>
      <c r="X20" s="12"/>
      <c r="Y20" s="12"/>
      <c r="Z20" s="12"/>
      <c r="AA20" s="12"/>
      <c r="AB20" s="13"/>
      <c r="AC20" s="20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20"/>
      <c r="AO20" s="12"/>
      <c r="AP20" s="12"/>
      <c r="AQ20" s="12"/>
      <c r="AR20" s="12">
        <v>536596.82</v>
      </c>
      <c r="AS20" s="12"/>
      <c r="AT20" s="12"/>
      <c r="AU20" s="12"/>
      <c r="AV20" s="12"/>
      <c r="AW20" s="12"/>
      <c r="AX20" s="12"/>
      <c r="AY20" s="12"/>
      <c r="AZ20" s="12"/>
      <c r="BA20" s="20"/>
      <c r="BB20" s="20"/>
      <c r="BC20" s="12"/>
      <c r="BD20" s="12"/>
      <c r="BE20" s="12"/>
      <c r="BF20" s="12"/>
      <c r="BG20" s="12">
        <v>47763</v>
      </c>
      <c r="BH20" s="12"/>
      <c r="BI20" s="12"/>
      <c r="BJ20" s="12"/>
      <c r="BK20" s="12"/>
      <c r="BL20" s="12"/>
      <c r="BM20" s="12"/>
      <c r="BN20" s="12"/>
      <c r="BO20" s="20"/>
      <c r="BP20" s="20"/>
      <c r="BQ20" s="12"/>
      <c r="BR20" s="12"/>
      <c r="BS20" s="13"/>
      <c r="BT20" s="13"/>
      <c r="BU20" s="3">
        <f t="shared" si="0"/>
        <v>584359.82</v>
      </c>
    </row>
    <row r="21" spans="2:73" ht="12.75">
      <c r="B21" s="11">
        <v>14</v>
      </c>
      <c r="C21" s="5" t="s">
        <v>80</v>
      </c>
      <c r="D21" s="5" t="s">
        <v>23</v>
      </c>
      <c r="E21" s="5" t="s">
        <v>24</v>
      </c>
      <c r="F21" s="12">
        <v>15517416.98</v>
      </c>
      <c r="G21" s="13"/>
      <c r="H21" s="12">
        <v>74000</v>
      </c>
      <c r="I21" s="20">
        <v>1946000</v>
      </c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/>
      <c r="V21" s="12"/>
      <c r="W21" s="12"/>
      <c r="X21" s="12"/>
      <c r="Y21" s="12">
        <v>742798.03</v>
      </c>
      <c r="Z21" s="12"/>
      <c r="AA21" s="12"/>
      <c r="AB21" s="13"/>
      <c r="AC21" s="20"/>
      <c r="AD21" s="12">
        <v>12122.06</v>
      </c>
      <c r="AE21" s="12"/>
      <c r="AF21" s="12"/>
      <c r="AG21" s="12"/>
      <c r="AH21" s="19">
        <v>12311</v>
      </c>
      <c r="AI21" s="12">
        <v>4390</v>
      </c>
      <c r="AJ21" s="12"/>
      <c r="AK21" s="12"/>
      <c r="AL21" s="12"/>
      <c r="AM21" s="12"/>
      <c r="AN21" s="20"/>
      <c r="AO21" s="12"/>
      <c r="AP21" s="12">
        <v>101279</v>
      </c>
      <c r="AQ21" s="12">
        <v>0</v>
      </c>
      <c r="AR21" s="12"/>
      <c r="AS21" s="12"/>
      <c r="AT21" s="12"/>
      <c r="AU21" s="12"/>
      <c r="AV21" s="12"/>
      <c r="AW21" s="12"/>
      <c r="AX21" s="12"/>
      <c r="AY21" s="12"/>
      <c r="AZ21" s="12"/>
      <c r="BA21" s="20"/>
      <c r="BB21" s="20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20"/>
      <c r="BP21" s="20"/>
      <c r="BQ21" s="12"/>
      <c r="BR21" s="12"/>
      <c r="BS21" s="13"/>
      <c r="BT21" s="13"/>
      <c r="BU21" s="3">
        <f t="shared" si="0"/>
        <v>18410317.07</v>
      </c>
    </row>
    <row r="22" spans="2:73" ht="12.75">
      <c r="B22" s="11">
        <v>15</v>
      </c>
      <c r="C22" s="5" t="s">
        <v>81</v>
      </c>
      <c r="D22" s="5" t="s">
        <v>25</v>
      </c>
      <c r="E22" s="5" t="s">
        <v>26</v>
      </c>
      <c r="F22" s="12"/>
      <c r="G22" s="13"/>
      <c r="H22" s="12"/>
      <c r="I22" s="20"/>
      <c r="J22" s="20"/>
      <c r="K22" s="12"/>
      <c r="L22" s="12"/>
      <c r="M22" s="12"/>
      <c r="N22" s="12">
        <v>74650.85</v>
      </c>
      <c r="O22" s="12">
        <v>84389.74</v>
      </c>
      <c r="P22" s="12"/>
      <c r="Q22" s="12"/>
      <c r="R22" s="12"/>
      <c r="S22" s="12"/>
      <c r="T22" s="12"/>
      <c r="U22" s="13"/>
      <c r="V22" s="12"/>
      <c r="W22" s="12"/>
      <c r="X22" s="12"/>
      <c r="Y22" s="12"/>
      <c r="Z22" s="12">
        <v>374519.42</v>
      </c>
      <c r="AA22" s="12"/>
      <c r="AB22" s="13"/>
      <c r="AC22" s="20">
        <v>488075.05</v>
      </c>
      <c r="AD22" s="12"/>
      <c r="AE22" s="12"/>
      <c r="AF22" s="12"/>
      <c r="AG22" s="12"/>
      <c r="AH22" s="12"/>
      <c r="AI22" s="12"/>
      <c r="AJ22" s="12"/>
      <c r="AK22" s="12"/>
      <c r="AL22" s="12"/>
      <c r="AM22" s="12">
        <v>473550.92</v>
      </c>
      <c r="AN22" s="20">
        <v>4120</v>
      </c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20"/>
      <c r="BB22" s="20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20"/>
      <c r="BP22" s="20"/>
      <c r="BQ22" s="12"/>
      <c r="BR22" s="12"/>
      <c r="BS22" s="13"/>
      <c r="BT22" s="13"/>
      <c r="BU22" s="3">
        <f t="shared" si="0"/>
        <v>1499305.98</v>
      </c>
    </row>
    <row r="23" spans="2:73" ht="12.75">
      <c r="B23" s="11">
        <v>16</v>
      </c>
      <c r="C23" s="5" t="s">
        <v>82</v>
      </c>
      <c r="D23" s="5" t="s">
        <v>143</v>
      </c>
      <c r="E23" s="5" t="s">
        <v>27</v>
      </c>
      <c r="F23" s="12">
        <v>248273.85</v>
      </c>
      <c r="G23" s="13"/>
      <c r="H23" s="12"/>
      <c r="I23" s="20"/>
      <c r="J23" s="20">
        <v>7124.98</v>
      </c>
      <c r="K23" s="12"/>
      <c r="L23" s="12"/>
      <c r="M23" s="12"/>
      <c r="N23" s="12"/>
      <c r="O23" s="12"/>
      <c r="P23" s="12">
        <v>2279</v>
      </c>
      <c r="Q23" s="12"/>
      <c r="R23" s="12"/>
      <c r="S23" s="12"/>
      <c r="T23" s="12"/>
      <c r="U23" s="13"/>
      <c r="V23" s="12"/>
      <c r="W23" s="12"/>
      <c r="X23" s="12"/>
      <c r="Y23" s="12"/>
      <c r="Z23" s="12"/>
      <c r="AA23" s="12"/>
      <c r="AB23" s="13">
        <v>40000</v>
      </c>
      <c r="AC23" s="20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20"/>
      <c r="AO23" s="12"/>
      <c r="AP23" s="12">
        <v>303836</v>
      </c>
      <c r="AQ23" s="12">
        <v>0</v>
      </c>
      <c r="AR23" s="12"/>
      <c r="AS23" s="12"/>
      <c r="AT23" s="12"/>
      <c r="AU23" s="12">
        <v>36111</v>
      </c>
      <c r="AV23" s="12">
        <v>20000</v>
      </c>
      <c r="AW23" s="12"/>
      <c r="AX23" s="12"/>
      <c r="AY23" s="12">
        <v>90000</v>
      </c>
      <c r="AZ23" s="12"/>
      <c r="BA23" s="20"/>
      <c r="BB23" s="20"/>
      <c r="BC23" s="12"/>
      <c r="BD23" s="12"/>
      <c r="BE23" s="12"/>
      <c r="BF23" s="12">
        <v>252000</v>
      </c>
      <c r="BG23" s="12"/>
      <c r="BH23" s="12">
        <v>401000</v>
      </c>
      <c r="BI23" s="12"/>
      <c r="BJ23" s="12"/>
      <c r="BK23" s="12"/>
      <c r="BL23" s="12"/>
      <c r="BM23" s="12"/>
      <c r="BN23" s="12"/>
      <c r="BO23" s="20"/>
      <c r="BP23" s="20"/>
      <c r="BQ23" s="12"/>
      <c r="BR23" s="12"/>
      <c r="BS23" s="13">
        <v>71254</v>
      </c>
      <c r="BT23" s="13"/>
      <c r="BU23" s="3">
        <f t="shared" si="0"/>
        <v>1471878.83</v>
      </c>
    </row>
    <row r="24" spans="2:73" ht="12.75">
      <c r="B24" s="11">
        <v>17</v>
      </c>
      <c r="C24" s="5" t="s">
        <v>83</v>
      </c>
      <c r="D24" s="5" t="s">
        <v>139</v>
      </c>
      <c r="E24" s="5" t="s">
        <v>28</v>
      </c>
      <c r="F24" s="12">
        <v>2535497.11</v>
      </c>
      <c r="G24" s="13">
        <v>83364</v>
      </c>
      <c r="H24" s="12"/>
      <c r="I24" s="20"/>
      <c r="J24" s="20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/>
      <c r="V24" s="12"/>
      <c r="W24" s="12"/>
      <c r="X24" s="12"/>
      <c r="Y24" s="12"/>
      <c r="Z24" s="12"/>
      <c r="AA24" s="12"/>
      <c r="AB24" s="13"/>
      <c r="AC24" s="20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20"/>
      <c r="AO24" s="12"/>
      <c r="AP24" s="12"/>
      <c r="AQ24" s="12"/>
      <c r="AR24" s="12">
        <v>160537.67</v>
      </c>
      <c r="AS24" s="12"/>
      <c r="AT24" s="12"/>
      <c r="AU24" s="12"/>
      <c r="AV24" s="12"/>
      <c r="AW24" s="12"/>
      <c r="AX24" s="12"/>
      <c r="AY24" s="12"/>
      <c r="AZ24" s="12">
        <v>41881</v>
      </c>
      <c r="BA24" s="20"/>
      <c r="BB24" s="20">
        <v>72893.64</v>
      </c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20"/>
      <c r="BP24" s="20"/>
      <c r="BQ24" s="12"/>
      <c r="BR24" s="12"/>
      <c r="BS24" s="13"/>
      <c r="BT24" s="13"/>
      <c r="BU24" s="3">
        <f t="shared" si="0"/>
        <v>2894173.42</v>
      </c>
    </row>
    <row r="25" spans="2:73" ht="12.75">
      <c r="B25" s="11">
        <v>18</v>
      </c>
      <c r="C25" s="5" t="s">
        <v>84</v>
      </c>
      <c r="D25" s="5" t="s">
        <v>29</v>
      </c>
      <c r="E25" s="5" t="s">
        <v>30</v>
      </c>
      <c r="F25" s="12">
        <v>1500753.93</v>
      </c>
      <c r="G25" s="13"/>
      <c r="H25" s="12"/>
      <c r="I25" s="20"/>
      <c r="J25" s="2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/>
      <c r="V25" s="12"/>
      <c r="W25" s="12"/>
      <c r="X25" s="12"/>
      <c r="Y25" s="12"/>
      <c r="Z25" s="12"/>
      <c r="AA25" s="12"/>
      <c r="AB25" s="13"/>
      <c r="AC25" s="20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20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20"/>
      <c r="BB25" s="20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20"/>
      <c r="BP25" s="20"/>
      <c r="BQ25" s="12"/>
      <c r="BR25" s="12"/>
      <c r="BS25" s="13"/>
      <c r="BT25" s="13"/>
      <c r="BU25" s="3">
        <f t="shared" si="0"/>
        <v>1500753.93</v>
      </c>
    </row>
    <row r="26" spans="2:73" ht="25.5">
      <c r="B26" s="11">
        <v>19</v>
      </c>
      <c r="C26" s="5" t="s">
        <v>85</v>
      </c>
      <c r="D26" s="5" t="s">
        <v>31</v>
      </c>
      <c r="E26" s="5" t="s">
        <v>32</v>
      </c>
      <c r="F26" s="12"/>
      <c r="G26" s="13"/>
      <c r="H26" s="12"/>
      <c r="I26" s="20"/>
      <c r="J26" s="20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/>
      <c r="V26" s="12"/>
      <c r="W26" s="12"/>
      <c r="X26" s="12"/>
      <c r="Y26" s="12"/>
      <c r="Z26" s="12"/>
      <c r="AA26" s="12"/>
      <c r="AB26" s="13"/>
      <c r="AC26" s="20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20"/>
      <c r="AO26" s="12"/>
      <c r="AP26" s="12">
        <v>1243885</v>
      </c>
      <c r="AQ26" s="12">
        <v>41667</v>
      </c>
      <c r="AR26" s="12"/>
      <c r="AS26" s="12"/>
      <c r="AT26" s="12"/>
      <c r="AU26" s="12"/>
      <c r="AV26" s="12"/>
      <c r="AW26" s="12"/>
      <c r="AX26" s="12"/>
      <c r="AY26" s="12"/>
      <c r="AZ26" s="12"/>
      <c r="BA26" s="20"/>
      <c r="BB26" s="20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20"/>
      <c r="BP26" s="20"/>
      <c r="BQ26" s="12"/>
      <c r="BR26" s="12"/>
      <c r="BS26" s="13"/>
      <c r="BT26" s="13"/>
      <c r="BU26" s="3">
        <f t="shared" si="0"/>
        <v>1285552</v>
      </c>
    </row>
    <row r="27" spans="2:73" ht="12.75">
      <c r="B27" s="11">
        <v>20</v>
      </c>
      <c r="C27" s="5" t="s">
        <v>86</v>
      </c>
      <c r="D27" s="5" t="s">
        <v>141</v>
      </c>
      <c r="E27" s="5" t="s">
        <v>33</v>
      </c>
      <c r="F27" s="12">
        <v>10204501.39</v>
      </c>
      <c r="G27" s="13">
        <v>98742</v>
      </c>
      <c r="H27" s="12">
        <v>110000</v>
      </c>
      <c r="I27" s="20"/>
      <c r="J27" s="20">
        <v>37840</v>
      </c>
      <c r="K27" s="12"/>
      <c r="L27" s="12"/>
      <c r="M27" s="12"/>
      <c r="N27" s="12">
        <v>1336357.44</v>
      </c>
      <c r="O27" s="12">
        <v>313599.96</v>
      </c>
      <c r="P27" s="12"/>
      <c r="Q27" s="12"/>
      <c r="R27" s="12">
        <v>1390000</v>
      </c>
      <c r="S27" s="12"/>
      <c r="T27" s="12"/>
      <c r="U27" s="13"/>
      <c r="V27" s="12"/>
      <c r="W27" s="12"/>
      <c r="X27" s="12"/>
      <c r="Y27" s="12"/>
      <c r="Z27" s="12">
        <v>196344</v>
      </c>
      <c r="AA27" s="12"/>
      <c r="AB27" s="13"/>
      <c r="AC27" s="20">
        <v>15890074.39</v>
      </c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20"/>
      <c r="AO27" s="12"/>
      <c r="AP27" s="12"/>
      <c r="AQ27" s="12"/>
      <c r="AR27" s="12">
        <v>926218.62</v>
      </c>
      <c r="AS27" s="12"/>
      <c r="AT27" s="12">
        <v>32259</v>
      </c>
      <c r="AU27" s="12"/>
      <c r="AV27" s="12"/>
      <c r="AW27" s="12"/>
      <c r="AX27" s="12"/>
      <c r="AY27" s="12"/>
      <c r="AZ27" s="12">
        <v>154887</v>
      </c>
      <c r="BA27" s="20">
        <v>485545.92</v>
      </c>
      <c r="BB27" s="20">
        <v>530040.75</v>
      </c>
      <c r="BC27" s="12">
        <v>60578</v>
      </c>
      <c r="BD27" s="12">
        <v>58123.91</v>
      </c>
      <c r="BE27" s="12"/>
      <c r="BF27" s="12"/>
      <c r="BG27" s="12">
        <v>182161.16</v>
      </c>
      <c r="BH27" s="12"/>
      <c r="BI27" s="12">
        <v>377000</v>
      </c>
      <c r="BJ27" s="12"/>
      <c r="BK27" s="12">
        <v>113000</v>
      </c>
      <c r="BL27" s="12"/>
      <c r="BM27" s="28">
        <v>98207</v>
      </c>
      <c r="BN27" s="12">
        <v>249387.95</v>
      </c>
      <c r="BO27" s="20">
        <v>4805</v>
      </c>
      <c r="BP27" s="20">
        <v>95319.34</v>
      </c>
      <c r="BQ27" s="12">
        <v>222402.17</v>
      </c>
      <c r="BR27" s="12"/>
      <c r="BS27" s="13"/>
      <c r="BT27" s="13">
        <v>174000</v>
      </c>
      <c r="BU27" s="3">
        <f t="shared" si="0"/>
        <v>33341395.000000004</v>
      </c>
    </row>
    <row r="28" spans="2:73" ht="12.75">
      <c r="B28" s="11">
        <v>21</v>
      </c>
      <c r="C28" s="5" t="s">
        <v>87</v>
      </c>
      <c r="D28" s="5" t="s">
        <v>136</v>
      </c>
      <c r="E28" s="5" t="s">
        <v>34</v>
      </c>
      <c r="F28" s="12"/>
      <c r="G28" s="13">
        <v>17447</v>
      </c>
      <c r="H28" s="12"/>
      <c r="I28" s="20"/>
      <c r="J28" s="20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/>
      <c r="V28" s="12"/>
      <c r="W28" s="12"/>
      <c r="X28" s="12"/>
      <c r="Y28" s="12"/>
      <c r="Z28" s="12"/>
      <c r="AA28" s="12"/>
      <c r="AB28" s="13"/>
      <c r="AC28" s="20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20"/>
      <c r="AO28" s="12"/>
      <c r="AP28" s="12"/>
      <c r="AQ28" s="12"/>
      <c r="AR28" s="12">
        <v>1451250.45</v>
      </c>
      <c r="AS28" s="12"/>
      <c r="AT28" s="12"/>
      <c r="AU28" s="12"/>
      <c r="AV28" s="12"/>
      <c r="AW28" s="12">
        <v>29216</v>
      </c>
      <c r="AX28" s="12">
        <v>36335</v>
      </c>
      <c r="AY28" s="12"/>
      <c r="AZ28" s="12">
        <v>774192</v>
      </c>
      <c r="BA28" s="20"/>
      <c r="BB28" s="20">
        <v>9124</v>
      </c>
      <c r="BC28" s="12"/>
      <c r="BD28" s="12"/>
      <c r="BE28" s="12"/>
      <c r="BF28" s="12"/>
      <c r="BG28" s="12"/>
      <c r="BH28" s="12"/>
      <c r="BI28" s="12">
        <v>111000</v>
      </c>
      <c r="BJ28" s="12">
        <v>1491000</v>
      </c>
      <c r="BK28" s="12">
        <v>113000</v>
      </c>
      <c r="BL28" s="12">
        <v>54000</v>
      </c>
      <c r="BM28" s="12"/>
      <c r="BN28" s="12">
        <v>29833</v>
      </c>
      <c r="BO28" s="20"/>
      <c r="BP28" s="20"/>
      <c r="BQ28" s="12">
        <v>78597.83</v>
      </c>
      <c r="BR28" s="12">
        <v>2758000</v>
      </c>
      <c r="BS28" s="13">
        <v>15298</v>
      </c>
      <c r="BT28" s="13"/>
      <c r="BU28" s="3">
        <f t="shared" si="0"/>
        <v>6968293.28</v>
      </c>
    </row>
    <row r="29" spans="2:73" ht="12.75">
      <c r="B29" s="11">
        <v>22</v>
      </c>
      <c r="C29" s="5" t="s">
        <v>88</v>
      </c>
      <c r="D29" s="5" t="s">
        <v>35</v>
      </c>
      <c r="E29" s="5" t="s">
        <v>36</v>
      </c>
      <c r="F29" s="12"/>
      <c r="G29" s="13"/>
      <c r="H29" s="12"/>
      <c r="I29" s="20"/>
      <c r="J29" s="20"/>
      <c r="K29" s="12"/>
      <c r="L29" s="12"/>
      <c r="M29" s="12"/>
      <c r="N29" s="12"/>
      <c r="O29" s="12">
        <v>73211.08</v>
      </c>
      <c r="P29" s="12"/>
      <c r="Q29" s="12"/>
      <c r="R29" s="12"/>
      <c r="S29" s="12"/>
      <c r="T29" s="12"/>
      <c r="U29" s="13"/>
      <c r="V29" s="12"/>
      <c r="W29" s="12"/>
      <c r="X29" s="12"/>
      <c r="Y29" s="12"/>
      <c r="Z29" s="12"/>
      <c r="AA29" s="12"/>
      <c r="AB29" s="13"/>
      <c r="AC29" s="20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20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20"/>
      <c r="BB29" s="20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20"/>
      <c r="BP29" s="20"/>
      <c r="BQ29" s="12"/>
      <c r="BR29" s="12"/>
      <c r="BS29" s="13"/>
      <c r="BT29" s="13"/>
      <c r="BU29" s="3">
        <f t="shared" si="0"/>
        <v>73211.08</v>
      </c>
    </row>
    <row r="30" spans="2:73" ht="12.75">
      <c r="B30" s="11">
        <v>23</v>
      </c>
      <c r="C30" s="5" t="s">
        <v>89</v>
      </c>
      <c r="D30" s="5" t="s">
        <v>60</v>
      </c>
      <c r="E30" s="5" t="s">
        <v>61</v>
      </c>
      <c r="F30" s="12"/>
      <c r="G30" s="13"/>
      <c r="H30" s="12"/>
      <c r="I30" s="20"/>
      <c r="J30" s="20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/>
      <c r="V30" s="12"/>
      <c r="W30" s="12"/>
      <c r="X30" s="12"/>
      <c r="Y30" s="12"/>
      <c r="Z30" s="12"/>
      <c r="AA30" s="12"/>
      <c r="AB30" s="13"/>
      <c r="AC30" s="20"/>
      <c r="AD30" s="12"/>
      <c r="AE30" s="12"/>
      <c r="AF30" s="12"/>
      <c r="AG30" s="12"/>
      <c r="AH30" s="12"/>
      <c r="AI30" s="12"/>
      <c r="AJ30" s="12"/>
      <c r="AK30" s="12"/>
      <c r="AL30" s="12"/>
      <c r="AM30" s="12">
        <v>256964.52</v>
      </c>
      <c r="AN30" s="20">
        <v>14219.06</v>
      </c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20"/>
      <c r="BB30" s="20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20"/>
      <c r="BP30" s="20"/>
      <c r="BQ30" s="12"/>
      <c r="BR30" s="12"/>
      <c r="BS30" s="13"/>
      <c r="BT30" s="13"/>
      <c r="BU30" s="3">
        <f t="shared" si="0"/>
        <v>271183.58</v>
      </c>
    </row>
    <row r="31" spans="2:73" ht="12.75">
      <c r="B31" s="11">
        <v>24</v>
      </c>
      <c r="C31" s="5" t="s">
        <v>90</v>
      </c>
      <c r="D31" s="5" t="s">
        <v>37</v>
      </c>
      <c r="E31" s="5" t="s">
        <v>38</v>
      </c>
      <c r="F31" s="12"/>
      <c r="G31" s="13"/>
      <c r="H31" s="12"/>
      <c r="I31" s="20"/>
      <c r="J31" s="20">
        <v>28453.9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/>
      <c r="V31" s="12"/>
      <c r="W31" s="12"/>
      <c r="X31" s="12"/>
      <c r="Y31" s="12"/>
      <c r="Z31" s="12"/>
      <c r="AA31" s="12"/>
      <c r="AB31" s="13"/>
      <c r="AC31" s="20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20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20"/>
      <c r="BB31" s="20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20"/>
      <c r="BP31" s="20"/>
      <c r="BQ31" s="12"/>
      <c r="BR31" s="12"/>
      <c r="BS31" s="13"/>
      <c r="BT31" s="13"/>
      <c r="BU31" s="3">
        <f t="shared" si="0"/>
        <v>28453.9</v>
      </c>
    </row>
    <row r="32" spans="2:73" ht="12.75">
      <c r="B32" s="11">
        <v>25</v>
      </c>
      <c r="C32" s="5" t="s">
        <v>91</v>
      </c>
      <c r="D32" s="5" t="s">
        <v>39</v>
      </c>
      <c r="E32" s="5" t="s">
        <v>40</v>
      </c>
      <c r="F32" s="12">
        <v>400049.93</v>
      </c>
      <c r="G32" s="13"/>
      <c r="H32" s="12"/>
      <c r="I32" s="20"/>
      <c r="J32" s="20"/>
      <c r="K32" s="12"/>
      <c r="L32" s="12"/>
      <c r="M32" s="12"/>
      <c r="N32" s="12"/>
      <c r="O32" s="12"/>
      <c r="P32" s="12"/>
      <c r="Q32" s="12">
        <v>1369993</v>
      </c>
      <c r="R32" s="12"/>
      <c r="S32" s="12"/>
      <c r="T32" s="12"/>
      <c r="U32" s="13"/>
      <c r="V32" s="12"/>
      <c r="W32" s="12"/>
      <c r="X32" s="12"/>
      <c r="Y32" s="12"/>
      <c r="Z32" s="12"/>
      <c r="AA32" s="12"/>
      <c r="AB32" s="13"/>
      <c r="AC32" s="20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20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20"/>
      <c r="BB32" s="20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20"/>
      <c r="BP32" s="20"/>
      <c r="BQ32" s="12"/>
      <c r="BR32" s="12"/>
      <c r="BS32" s="13"/>
      <c r="BT32" s="13"/>
      <c r="BU32" s="3">
        <f t="shared" si="0"/>
        <v>1770042.93</v>
      </c>
    </row>
    <row r="33" spans="2:73" ht="12.75">
      <c r="B33" s="11">
        <v>26</v>
      </c>
      <c r="C33" s="5" t="s">
        <v>92</v>
      </c>
      <c r="D33" s="5" t="s">
        <v>41</v>
      </c>
      <c r="E33" s="5" t="s">
        <v>42</v>
      </c>
      <c r="F33" s="12"/>
      <c r="G33" s="13"/>
      <c r="H33" s="12"/>
      <c r="I33" s="20"/>
      <c r="J33" s="20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3"/>
      <c r="V33" s="12"/>
      <c r="W33" s="12"/>
      <c r="X33" s="12"/>
      <c r="Y33" s="12"/>
      <c r="Z33" s="12"/>
      <c r="AA33" s="12"/>
      <c r="AB33" s="13"/>
      <c r="AC33" s="20"/>
      <c r="AD33" s="12"/>
      <c r="AE33" s="12"/>
      <c r="AF33" s="12"/>
      <c r="AG33" s="12"/>
      <c r="AH33" s="12"/>
      <c r="AI33" s="12"/>
      <c r="AJ33" s="12"/>
      <c r="AK33" s="12"/>
      <c r="AL33" s="12"/>
      <c r="AM33" s="12">
        <v>345568</v>
      </c>
      <c r="AN33" s="20">
        <v>7749.94</v>
      </c>
      <c r="AO33" s="12">
        <v>5602</v>
      </c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20"/>
      <c r="BB33" s="20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20"/>
      <c r="BP33" s="20"/>
      <c r="BQ33" s="12"/>
      <c r="BR33" s="12"/>
      <c r="BS33" s="13"/>
      <c r="BT33" s="13"/>
      <c r="BU33" s="3">
        <f t="shared" si="0"/>
        <v>358919.94</v>
      </c>
    </row>
    <row r="34" spans="2:73" ht="12.75">
      <c r="B34" s="11">
        <v>27</v>
      </c>
      <c r="C34" s="5" t="s">
        <v>93</v>
      </c>
      <c r="D34" s="5" t="s">
        <v>43</v>
      </c>
      <c r="E34" s="5" t="s">
        <v>44</v>
      </c>
      <c r="F34" s="12">
        <v>3442828.86</v>
      </c>
      <c r="G34" s="13"/>
      <c r="H34" s="12"/>
      <c r="I34" s="20"/>
      <c r="J34" s="20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3"/>
      <c r="V34" s="12"/>
      <c r="W34" s="12"/>
      <c r="X34" s="12"/>
      <c r="Y34" s="12"/>
      <c r="Z34" s="12"/>
      <c r="AA34" s="12"/>
      <c r="AB34" s="13"/>
      <c r="AC34" s="20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20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20"/>
      <c r="BB34" s="20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20"/>
      <c r="BP34" s="20"/>
      <c r="BQ34" s="12"/>
      <c r="BR34" s="12"/>
      <c r="BS34" s="13"/>
      <c r="BT34" s="13"/>
      <c r="BU34" s="3">
        <f t="shared" si="0"/>
        <v>3442828.86</v>
      </c>
    </row>
    <row r="35" spans="2:73" ht="12.75">
      <c r="B35" s="11">
        <v>28</v>
      </c>
      <c r="C35" s="5" t="s">
        <v>94</v>
      </c>
      <c r="D35" s="5" t="s">
        <v>137</v>
      </c>
      <c r="E35" s="5" t="s">
        <v>45</v>
      </c>
      <c r="F35" s="12">
        <v>9011908.78</v>
      </c>
      <c r="G35" s="13">
        <v>17447</v>
      </c>
      <c r="H35" s="12"/>
      <c r="I35" s="20">
        <v>934000</v>
      </c>
      <c r="J35" s="20">
        <v>12898</v>
      </c>
      <c r="K35" s="12"/>
      <c r="L35" s="12"/>
      <c r="M35" s="12"/>
      <c r="N35" s="12">
        <v>125374.97</v>
      </c>
      <c r="O35" s="12">
        <v>110335.43</v>
      </c>
      <c r="P35" s="12"/>
      <c r="Q35" s="12"/>
      <c r="R35" s="12"/>
      <c r="S35" s="12"/>
      <c r="T35" s="12"/>
      <c r="U35" s="13"/>
      <c r="V35" s="12"/>
      <c r="W35" s="12"/>
      <c r="X35" s="12"/>
      <c r="Y35" s="12"/>
      <c r="Z35" s="12"/>
      <c r="AA35" s="12"/>
      <c r="AB35" s="13"/>
      <c r="AC35" s="20">
        <v>4604275.23</v>
      </c>
      <c r="AD35" s="12"/>
      <c r="AE35" s="12"/>
      <c r="AF35" s="12"/>
      <c r="AG35" s="12"/>
      <c r="AH35" s="12"/>
      <c r="AI35" s="12"/>
      <c r="AJ35" s="12">
        <v>58385.68</v>
      </c>
      <c r="AK35" s="12">
        <v>829</v>
      </c>
      <c r="AL35" s="12"/>
      <c r="AM35" s="12"/>
      <c r="AN35" s="20"/>
      <c r="AO35" s="12"/>
      <c r="AP35" s="12"/>
      <c r="AQ35" s="12"/>
      <c r="AR35" s="12">
        <v>1271432.68</v>
      </c>
      <c r="AS35" s="12"/>
      <c r="AT35" s="12"/>
      <c r="AU35" s="12"/>
      <c r="AV35" s="12"/>
      <c r="AW35" s="12"/>
      <c r="AX35" s="12"/>
      <c r="AY35" s="12"/>
      <c r="AZ35" s="12">
        <v>88500</v>
      </c>
      <c r="BA35" s="20"/>
      <c r="BB35" s="20"/>
      <c r="BC35" s="12"/>
      <c r="BD35" s="12"/>
      <c r="BE35" s="12"/>
      <c r="BF35" s="12"/>
      <c r="BG35" s="12">
        <v>17503</v>
      </c>
      <c r="BH35" s="12"/>
      <c r="BI35" s="12"/>
      <c r="BJ35" s="12"/>
      <c r="BK35" s="12"/>
      <c r="BL35" s="12"/>
      <c r="BM35" s="12"/>
      <c r="BN35" s="12"/>
      <c r="BO35" s="20"/>
      <c r="BP35" s="20"/>
      <c r="BQ35" s="12"/>
      <c r="BR35" s="12"/>
      <c r="BS35" s="13"/>
      <c r="BT35" s="13"/>
      <c r="BU35" s="3">
        <f t="shared" si="0"/>
        <v>16252889.77</v>
      </c>
    </row>
    <row r="36" spans="2:73" ht="25.5">
      <c r="B36" s="11">
        <v>29</v>
      </c>
      <c r="C36" s="14" t="s">
        <v>95</v>
      </c>
      <c r="D36" s="5" t="s">
        <v>46</v>
      </c>
      <c r="E36" s="5" t="s">
        <v>47</v>
      </c>
      <c r="F36" s="12"/>
      <c r="G36" s="13"/>
      <c r="H36" s="12"/>
      <c r="I36" s="20"/>
      <c r="J36" s="20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3"/>
      <c r="V36" s="12"/>
      <c r="W36" s="12"/>
      <c r="X36" s="12"/>
      <c r="Y36" s="12"/>
      <c r="Z36" s="12"/>
      <c r="AA36" s="12"/>
      <c r="AB36" s="13"/>
      <c r="AC36" s="20"/>
      <c r="AD36" s="12">
        <v>1749393.89</v>
      </c>
      <c r="AE36" s="12">
        <v>118529</v>
      </c>
      <c r="AF36" s="12">
        <v>141632</v>
      </c>
      <c r="AG36" s="12">
        <v>2119876</v>
      </c>
      <c r="AH36" s="12">
        <v>475830.85</v>
      </c>
      <c r="AI36" s="12">
        <v>5496123.11</v>
      </c>
      <c r="AJ36" s="12"/>
      <c r="AK36" s="12"/>
      <c r="AL36" s="12"/>
      <c r="AM36" s="12"/>
      <c r="AN36" s="20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20"/>
      <c r="BB36" s="20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20"/>
      <c r="BP36" s="20"/>
      <c r="BQ36" s="12"/>
      <c r="BR36" s="12"/>
      <c r="BS36" s="13"/>
      <c r="BT36" s="13"/>
      <c r="BU36" s="3">
        <f t="shared" si="0"/>
        <v>10101384.85</v>
      </c>
    </row>
    <row r="37" spans="2:73" ht="12.75">
      <c r="B37" s="11">
        <v>30</v>
      </c>
      <c r="C37" s="5" t="s">
        <v>101</v>
      </c>
      <c r="D37" s="5" t="s">
        <v>65</v>
      </c>
      <c r="E37" s="5" t="s">
        <v>66</v>
      </c>
      <c r="F37" s="12">
        <v>2805142.07</v>
      </c>
      <c r="G37" s="13"/>
      <c r="H37" s="12"/>
      <c r="I37" s="20"/>
      <c r="J37" s="20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3"/>
      <c r="V37" s="12"/>
      <c r="W37" s="12"/>
      <c r="X37" s="12"/>
      <c r="Y37" s="12"/>
      <c r="Z37" s="12"/>
      <c r="AA37" s="12"/>
      <c r="AB37" s="13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20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20"/>
      <c r="BB37" s="20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20"/>
      <c r="BP37" s="20"/>
      <c r="BQ37" s="12"/>
      <c r="BR37" s="12"/>
      <c r="BS37" s="13"/>
      <c r="BT37" s="13"/>
      <c r="BU37" s="3">
        <f t="shared" si="0"/>
        <v>2805142.07</v>
      </c>
    </row>
    <row r="38" spans="2:73" ht="12.75">
      <c r="B38" s="11">
        <v>31</v>
      </c>
      <c r="C38" s="5" t="s">
        <v>96</v>
      </c>
      <c r="D38" s="5" t="s">
        <v>48</v>
      </c>
      <c r="E38" s="5" t="s">
        <v>49</v>
      </c>
      <c r="F38" s="12">
        <v>542053.8</v>
      </c>
      <c r="G38" s="13"/>
      <c r="H38" s="12"/>
      <c r="I38" s="20"/>
      <c r="J38" s="20"/>
      <c r="K38" s="12"/>
      <c r="L38" s="12"/>
      <c r="M38" s="12"/>
      <c r="N38" s="12"/>
      <c r="O38" s="12"/>
      <c r="Q38" s="12"/>
      <c r="R38" s="12"/>
      <c r="S38" s="12"/>
      <c r="T38" s="12"/>
      <c r="U38" s="13"/>
      <c r="V38" s="12"/>
      <c r="W38" s="12"/>
      <c r="X38" s="12"/>
      <c r="Y38" s="12"/>
      <c r="Z38" s="12"/>
      <c r="AA38" s="12"/>
      <c r="AB38" s="13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20"/>
      <c r="AO38" s="12"/>
      <c r="AP38" s="12"/>
      <c r="AQ38" s="12"/>
      <c r="AR38" s="12">
        <v>143930</v>
      </c>
      <c r="AS38" s="12"/>
      <c r="AT38" s="12"/>
      <c r="AU38" s="12"/>
      <c r="AV38" s="12"/>
      <c r="AW38" s="12"/>
      <c r="AX38" s="12"/>
      <c r="AY38" s="12"/>
      <c r="AZ38" s="12"/>
      <c r="BA38" s="20"/>
      <c r="BB38" s="20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20"/>
      <c r="BP38" s="20"/>
      <c r="BQ38" s="12"/>
      <c r="BR38" s="12"/>
      <c r="BS38" s="13"/>
      <c r="BT38" s="13"/>
      <c r="BU38" s="3">
        <f t="shared" si="0"/>
        <v>685983.8</v>
      </c>
    </row>
    <row r="39" spans="2:73" ht="12.75">
      <c r="B39" s="11">
        <v>32</v>
      </c>
      <c r="C39" s="5" t="s">
        <v>97</v>
      </c>
      <c r="D39" s="5" t="s">
        <v>50</v>
      </c>
      <c r="E39" s="5" t="s">
        <v>51</v>
      </c>
      <c r="F39" s="12">
        <v>1124832.02</v>
      </c>
      <c r="G39" s="13"/>
      <c r="H39" s="12"/>
      <c r="I39" s="20"/>
      <c r="J39" s="20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3"/>
      <c r="V39" s="12"/>
      <c r="W39" s="12"/>
      <c r="X39" s="12"/>
      <c r="Y39" s="12"/>
      <c r="Z39" s="12"/>
      <c r="AA39" s="12"/>
      <c r="AB39" s="13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20"/>
      <c r="AO39" s="12"/>
      <c r="AP39" s="12"/>
      <c r="AQ39" s="12"/>
      <c r="AR39" s="12">
        <v>112299.99</v>
      </c>
      <c r="AS39" s="12"/>
      <c r="AT39" s="12"/>
      <c r="AU39" s="12"/>
      <c r="AV39" s="12"/>
      <c r="AW39" s="12"/>
      <c r="AX39" s="12"/>
      <c r="AY39" s="12"/>
      <c r="AZ39" s="12"/>
      <c r="BA39" s="20"/>
      <c r="BB39" s="20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20"/>
      <c r="BP39" s="20"/>
      <c r="BQ39" s="12"/>
      <c r="BR39" s="12"/>
      <c r="BS39" s="13"/>
      <c r="BT39" s="13"/>
      <c r="BU39" s="3">
        <f t="shared" si="0"/>
        <v>1237132.01</v>
      </c>
    </row>
    <row r="40" spans="2:73" ht="12.75">
      <c r="B40" s="11">
        <v>33</v>
      </c>
      <c r="C40" s="5" t="s">
        <v>98</v>
      </c>
      <c r="D40" s="5" t="s">
        <v>52</v>
      </c>
      <c r="E40" s="5" t="s">
        <v>53</v>
      </c>
      <c r="F40" s="12">
        <v>5206003.16</v>
      </c>
      <c r="G40" s="13"/>
      <c r="H40" s="12"/>
      <c r="I40" s="20">
        <v>795000</v>
      </c>
      <c r="J40" s="20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3"/>
      <c r="V40" s="12"/>
      <c r="W40" s="12"/>
      <c r="X40" s="12"/>
      <c r="Y40" s="12"/>
      <c r="Z40" s="12"/>
      <c r="AA40" s="12"/>
      <c r="AB40" s="13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20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20"/>
      <c r="BB40" s="20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20"/>
      <c r="BP40" s="20"/>
      <c r="BQ40" s="12"/>
      <c r="BR40" s="12"/>
      <c r="BS40" s="13"/>
      <c r="BT40" s="13"/>
      <c r="BU40" s="3">
        <f t="shared" si="0"/>
        <v>6001003.16</v>
      </c>
    </row>
    <row r="41" spans="2:73" ht="12.75">
      <c r="B41" s="11">
        <v>34</v>
      </c>
      <c r="C41" s="5" t="s">
        <v>99</v>
      </c>
      <c r="D41" s="5" t="s">
        <v>54</v>
      </c>
      <c r="E41" s="5" t="s">
        <v>55</v>
      </c>
      <c r="F41" s="12">
        <v>778824</v>
      </c>
      <c r="G41" s="13"/>
      <c r="H41" s="12"/>
      <c r="I41" s="20"/>
      <c r="J41" s="20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3"/>
      <c r="V41" s="12"/>
      <c r="W41" s="12"/>
      <c r="X41" s="12"/>
      <c r="Y41" s="12"/>
      <c r="Z41" s="12"/>
      <c r="AA41" s="12"/>
      <c r="AB41" s="13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20"/>
      <c r="AO41" s="12"/>
      <c r="AP41" s="12"/>
      <c r="AQ41" s="12"/>
      <c r="AR41" s="12">
        <v>59536</v>
      </c>
      <c r="AS41" s="12"/>
      <c r="AT41" s="12"/>
      <c r="AU41" s="12"/>
      <c r="AV41" s="12"/>
      <c r="AW41" s="12"/>
      <c r="AX41" s="12"/>
      <c r="AY41" s="12"/>
      <c r="AZ41" s="12"/>
      <c r="BA41" s="20"/>
      <c r="BB41" s="20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20">
        <v>95743.4</v>
      </c>
      <c r="BP41" s="20">
        <v>1360</v>
      </c>
      <c r="BQ41" s="12"/>
      <c r="BR41" s="12"/>
      <c r="BS41" s="13">
        <v>7448</v>
      </c>
      <c r="BT41" s="13"/>
      <c r="BU41" s="3">
        <f t="shared" si="0"/>
        <v>942911.4</v>
      </c>
    </row>
    <row r="42" spans="2:73" ht="12.75">
      <c r="B42" s="11">
        <v>35</v>
      </c>
      <c r="C42" s="5" t="s">
        <v>102</v>
      </c>
      <c r="D42" s="5" t="s">
        <v>58</v>
      </c>
      <c r="E42" s="5" t="s">
        <v>59</v>
      </c>
      <c r="F42" s="12"/>
      <c r="G42" s="13"/>
      <c r="H42" s="12"/>
      <c r="I42" s="20"/>
      <c r="J42" s="20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3"/>
      <c r="V42" s="12"/>
      <c r="W42" s="12"/>
      <c r="X42" s="12"/>
      <c r="Y42" s="12"/>
      <c r="Z42" s="12"/>
      <c r="AA42" s="12"/>
      <c r="AB42" s="13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20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20"/>
      <c r="BB42" s="20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>
        <v>20329</v>
      </c>
      <c r="BN42" s="12">
        <v>55629</v>
      </c>
      <c r="BO42" s="20"/>
      <c r="BP42" s="20">
        <v>25892</v>
      </c>
      <c r="BQ42" s="12"/>
      <c r="BR42" s="12"/>
      <c r="BS42" s="13"/>
      <c r="BT42" s="13"/>
      <c r="BU42" s="3">
        <f t="shared" si="0"/>
        <v>101850</v>
      </c>
    </row>
    <row r="43" spans="2:73" ht="12.75">
      <c r="B43" s="11">
        <v>36</v>
      </c>
      <c r="C43" s="5" t="s">
        <v>100</v>
      </c>
      <c r="D43" s="5" t="s">
        <v>56</v>
      </c>
      <c r="E43" s="5" t="s">
        <v>57</v>
      </c>
      <c r="F43" s="12">
        <v>1397527.87</v>
      </c>
      <c r="G43" s="13"/>
      <c r="H43" s="12"/>
      <c r="I43" s="20"/>
      <c r="J43" s="20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3"/>
      <c r="V43" s="12"/>
      <c r="W43" s="12"/>
      <c r="X43" s="12"/>
      <c r="Y43" s="12"/>
      <c r="Z43" s="12"/>
      <c r="AA43" s="12"/>
      <c r="AB43" s="13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20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20"/>
      <c r="BB43" s="20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20"/>
      <c r="BP43" s="20"/>
      <c r="BQ43" s="12"/>
      <c r="BR43" s="12"/>
      <c r="BS43" s="13"/>
      <c r="BT43" s="13"/>
      <c r="BU43" s="3">
        <f t="shared" si="0"/>
        <v>1397527.87</v>
      </c>
    </row>
    <row r="44" spans="2:73" ht="12.75">
      <c r="B44" s="11">
        <v>37</v>
      </c>
      <c r="C44" s="5" t="s">
        <v>103</v>
      </c>
      <c r="D44" s="5" t="s">
        <v>62</v>
      </c>
      <c r="E44" s="5" t="s">
        <v>63</v>
      </c>
      <c r="F44" s="12">
        <v>472977.6</v>
      </c>
      <c r="G44" s="13"/>
      <c r="H44" s="12"/>
      <c r="I44" s="20"/>
      <c r="J44" s="20">
        <v>1745.24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3"/>
      <c r="V44" s="12"/>
      <c r="W44" s="12"/>
      <c r="X44" s="12"/>
      <c r="Y44" s="12"/>
      <c r="Z44" s="12"/>
      <c r="AA44" s="12"/>
      <c r="AB44" s="13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20"/>
      <c r="AO44" s="12"/>
      <c r="AP44" s="12"/>
      <c r="AQ44" s="12"/>
      <c r="AR44" s="12">
        <v>47799.77</v>
      </c>
      <c r="AS44" s="12"/>
      <c r="AT44" s="12"/>
      <c r="AU44" s="12"/>
      <c r="AV44" s="12"/>
      <c r="AW44" s="12"/>
      <c r="AX44" s="12"/>
      <c r="AY44" s="12"/>
      <c r="AZ44" s="12"/>
      <c r="BA44" s="20"/>
      <c r="BB44" s="20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20"/>
      <c r="BP44" s="20"/>
      <c r="BQ44" s="12"/>
      <c r="BR44" s="12"/>
      <c r="BS44" s="13"/>
      <c r="BT44" s="13"/>
      <c r="BU44" s="3">
        <f t="shared" si="0"/>
        <v>522522.61</v>
      </c>
    </row>
    <row r="45" spans="2:73" ht="25.5">
      <c r="B45" s="11">
        <v>38</v>
      </c>
      <c r="C45" s="23" t="s">
        <v>160</v>
      </c>
      <c r="D45" s="6" t="s">
        <v>154</v>
      </c>
      <c r="E45" s="23" t="s">
        <v>159</v>
      </c>
      <c r="F45" s="15"/>
      <c r="G45" s="16">
        <v>35742</v>
      </c>
      <c r="H45" s="15"/>
      <c r="I45" s="22"/>
      <c r="J45" s="22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6"/>
      <c r="V45" s="15"/>
      <c r="W45" s="15"/>
      <c r="X45" s="15"/>
      <c r="Y45" s="15"/>
      <c r="Z45" s="15"/>
      <c r="AA45" s="15"/>
      <c r="AB45" s="16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22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22"/>
      <c r="BB45" s="22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22"/>
      <c r="BP45" s="22"/>
      <c r="BQ45" s="15"/>
      <c r="BR45" s="15"/>
      <c r="BS45" s="16"/>
      <c r="BT45" s="16"/>
      <c r="BU45" s="3">
        <f t="shared" si="0"/>
        <v>35742</v>
      </c>
    </row>
    <row r="46" spans="2:73" ht="12.75">
      <c r="B46" s="11">
        <v>39</v>
      </c>
      <c r="C46" s="23" t="s">
        <v>161</v>
      </c>
      <c r="D46" s="26" t="s">
        <v>157</v>
      </c>
      <c r="E46" s="24" t="s">
        <v>158</v>
      </c>
      <c r="F46" s="15">
        <v>1241943.57</v>
      </c>
      <c r="G46" s="16"/>
      <c r="H46" s="15"/>
      <c r="I46" s="22">
        <v>972000</v>
      </c>
      <c r="J46" s="22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6"/>
      <c r="V46" s="15"/>
      <c r="W46" s="15"/>
      <c r="X46" s="15"/>
      <c r="Y46" s="15"/>
      <c r="Z46" s="15"/>
      <c r="AA46" s="15"/>
      <c r="AB46" s="16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22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22"/>
      <c r="BB46" s="22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22"/>
      <c r="BP46" s="22"/>
      <c r="BQ46" s="15"/>
      <c r="BR46" s="15"/>
      <c r="BS46" s="16"/>
      <c r="BT46" s="16"/>
      <c r="BU46" s="3">
        <f t="shared" si="0"/>
        <v>2213943.5700000003</v>
      </c>
    </row>
    <row r="47" spans="2:73" ht="12.75">
      <c r="B47" s="11">
        <v>40</v>
      </c>
      <c r="C47" s="23" t="s">
        <v>162</v>
      </c>
      <c r="D47" s="25" t="s">
        <v>163</v>
      </c>
      <c r="E47" s="24" t="s">
        <v>164</v>
      </c>
      <c r="F47" s="15"/>
      <c r="G47" s="16"/>
      <c r="H47" s="15"/>
      <c r="I47" s="22"/>
      <c r="J47" s="22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6"/>
      <c r="V47" s="15">
        <v>842103.27</v>
      </c>
      <c r="W47" s="15"/>
      <c r="X47" s="15"/>
      <c r="Y47" s="15"/>
      <c r="Z47" s="15"/>
      <c r="AA47" s="15"/>
      <c r="AB47" s="16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22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22"/>
      <c r="BB47" s="22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22"/>
      <c r="BP47" s="22"/>
      <c r="BQ47" s="15"/>
      <c r="BR47" s="15"/>
      <c r="BS47" s="16"/>
      <c r="BT47" s="16"/>
      <c r="BU47" s="3">
        <f t="shared" si="0"/>
        <v>842103.27</v>
      </c>
    </row>
    <row r="48" spans="2:73" ht="12" customHeight="1">
      <c r="B48" s="43">
        <v>41</v>
      </c>
      <c r="C48" s="108"/>
      <c r="D48" s="44" t="s">
        <v>237</v>
      </c>
      <c r="E48" s="24"/>
      <c r="F48" s="15"/>
      <c r="G48" s="16"/>
      <c r="H48" s="15"/>
      <c r="I48" s="22">
        <v>48000</v>
      </c>
      <c r="J48" s="22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6"/>
      <c r="V48" s="15"/>
      <c r="W48" s="15"/>
      <c r="X48" s="15"/>
      <c r="Y48" s="15"/>
      <c r="Z48" s="15"/>
      <c r="AA48" s="15"/>
      <c r="AB48" s="16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22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22"/>
      <c r="BB48" s="22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22"/>
      <c r="BP48" s="22"/>
      <c r="BQ48" s="15"/>
      <c r="BR48" s="15"/>
      <c r="BS48" s="16"/>
      <c r="BT48" s="16"/>
      <c r="BU48" s="3">
        <f t="shared" si="0"/>
        <v>48000</v>
      </c>
    </row>
    <row r="49" spans="2:73" ht="24.75" customHeight="1" thickBot="1">
      <c r="B49" s="17"/>
      <c r="C49" s="18"/>
      <c r="D49" s="18" t="s">
        <v>134</v>
      </c>
      <c r="E49" s="18"/>
      <c r="F49" s="4">
        <f>SUM(F8:F48)</f>
        <v>134649158.48</v>
      </c>
      <c r="G49" s="4">
        <f aca="true" t="shared" si="1" ref="G49:BS49">SUM(G8:G48)</f>
        <v>363236</v>
      </c>
      <c r="H49" s="4">
        <f t="shared" si="1"/>
        <v>412000</v>
      </c>
      <c r="I49" s="4">
        <f t="shared" si="1"/>
        <v>6870000</v>
      </c>
      <c r="J49" s="4">
        <f t="shared" si="1"/>
        <v>247039.25</v>
      </c>
      <c r="K49" s="4">
        <f t="shared" si="1"/>
        <v>134000</v>
      </c>
      <c r="L49" s="4">
        <f t="shared" si="1"/>
        <v>173000</v>
      </c>
      <c r="M49" s="4">
        <f t="shared" si="1"/>
        <v>2019000</v>
      </c>
      <c r="N49" s="4">
        <f t="shared" si="1"/>
        <v>4523409.4399999995</v>
      </c>
      <c r="O49" s="4">
        <f t="shared" si="1"/>
        <v>2349000.0000000005</v>
      </c>
      <c r="P49" s="4">
        <f t="shared" si="1"/>
        <v>9000</v>
      </c>
      <c r="Q49" s="4">
        <f t="shared" si="1"/>
        <v>6484880.93</v>
      </c>
      <c r="R49" s="4">
        <f t="shared" si="1"/>
        <v>1390000</v>
      </c>
      <c r="S49" s="4">
        <f t="shared" si="1"/>
        <v>1918000</v>
      </c>
      <c r="T49" s="4">
        <f t="shared" si="1"/>
        <v>7000</v>
      </c>
      <c r="U49" s="4">
        <f t="shared" si="1"/>
        <v>1131000</v>
      </c>
      <c r="V49" s="4">
        <f t="shared" si="1"/>
        <v>980483.56</v>
      </c>
      <c r="W49" s="4">
        <f t="shared" si="1"/>
        <v>222</v>
      </c>
      <c r="X49" s="4">
        <f t="shared" si="1"/>
        <v>374853.37</v>
      </c>
      <c r="Y49" s="4">
        <f t="shared" si="1"/>
        <v>926248.03</v>
      </c>
      <c r="Z49" s="4">
        <f t="shared" si="1"/>
        <v>1065144.52</v>
      </c>
      <c r="AA49" s="4">
        <f t="shared" si="1"/>
        <v>170000</v>
      </c>
      <c r="AB49" s="4">
        <f t="shared" si="1"/>
        <v>200000</v>
      </c>
      <c r="AC49" s="4">
        <f t="shared" si="1"/>
        <v>38499000</v>
      </c>
      <c r="AD49" s="4">
        <f t="shared" si="1"/>
        <v>4390000</v>
      </c>
      <c r="AE49" s="4">
        <f t="shared" si="1"/>
        <v>172000</v>
      </c>
      <c r="AF49" s="4">
        <f t="shared" si="1"/>
        <v>184000</v>
      </c>
      <c r="AG49" s="4">
        <f t="shared" si="1"/>
        <v>2374000</v>
      </c>
      <c r="AH49" s="4">
        <f t="shared" si="1"/>
        <v>1274376.85</v>
      </c>
      <c r="AI49" s="4">
        <f t="shared" si="1"/>
        <v>6556970.0200000005</v>
      </c>
      <c r="AJ49" s="4">
        <f t="shared" si="1"/>
        <v>475000</v>
      </c>
      <c r="AK49" s="4">
        <f t="shared" si="1"/>
        <v>209537.1</v>
      </c>
      <c r="AL49" s="4">
        <f t="shared" si="1"/>
        <v>412000</v>
      </c>
      <c r="AM49" s="4">
        <f t="shared" si="1"/>
        <v>1076083.44</v>
      </c>
      <c r="AN49" s="4">
        <f t="shared" si="1"/>
        <v>33000</v>
      </c>
      <c r="AO49" s="4">
        <f t="shared" si="1"/>
        <v>194916.36</v>
      </c>
      <c r="AP49" s="4">
        <f t="shared" si="1"/>
        <v>1649000</v>
      </c>
      <c r="AQ49" s="4">
        <f t="shared" si="1"/>
        <v>41667</v>
      </c>
      <c r="AR49" s="4">
        <f t="shared" si="1"/>
        <v>7305917.789999999</v>
      </c>
      <c r="AS49" s="4">
        <f t="shared" si="1"/>
        <v>0</v>
      </c>
      <c r="AT49" s="4">
        <f t="shared" si="1"/>
        <v>223998</v>
      </c>
      <c r="AU49" s="4">
        <f t="shared" si="1"/>
        <v>36111</v>
      </c>
      <c r="AV49" s="4">
        <f t="shared" si="1"/>
        <v>190000</v>
      </c>
      <c r="AW49" s="4">
        <f t="shared" si="1"/>
        <v>147000</v>
      </c>
      <c r="AX49" s="4">
        <f t="shared" si="1"/>
        <v>110995</v>
      </c>
      <c r="AY49" s="4">
        <f t="shared" si="1"/>
        <v>180000</v>
      </c>
      <c r="AZ49" s="4">
        <f t="shared" si="1"/>
        <v>2393000</v>
      </c>
      <c r="BA49" s="4">
        <f t="shared" si="1"/>
        <v>1074000</v>
      </c>
      <c r="BB49" s="4">
        <f t="shared" si="1"/>
        <v>1648325.01</v>
      </c>
      <c r="BC49" s="4">
        <f t="shared" si="1"/>
        <v>1089000</v>
      </c>
      <c r="BD49" s="4">
        <f t="shared" si="1"/>
        <v>351000</v>
      </c>
      <c r="BE49" s="4">
        <f t="shared" si="1"/>
        <v>2503720.21</v>
      </c>
      <c r="BF49" s="4">
        <f t="shared" si="1"/>
        <v>252000</v>
      </c>
      <c r="BG49" s="4">
        <f t="shared" si="1"/>
        <v>614331.16</v>
      </c>
      <c r="BH49" s="4">
        <f t="shared" si="1"/>
        <v>401000</v>
      </c>
      <c r="BI49" s="4">
        <f t="shared" si="1"/>
        <v>504000</v>
      </c>
      <c r="BJ49" s="4">
        <f t="shared" si="1"/>
        <v>1491000</v>
      </c>
      <c r="BK49" s="4">
        <f t="shared" si="1"/>
        <v>226000</v>
      </c>
      <c r="BL49" s="4">
        <f t="shared" si="1"/>
        <v>54000</v>
      </c>
      <c r="BM49" s="4">
        <f t="shared" si="1"/>
        <v>301000</v>
      </c>
      <c r="BN49" s="4">
        <f t="shared" si="1"/>
        <v>334849.95</v>
      </c>
      <c r="BO49" s="4">
        <f t="shared" si="1"/>
        <v>297566.16000000003</v>
      </c>
      <c r="BP49" s="4">
        <f t="shared" si="1"/>
        <v>184705.34</v>
      </c>
      <c r="BQ49" s="4">
        <f t="shared" si="1"/>
        <v>301000</v>
      </c>
      <c r="BR49" s="4">
        <f t="shared" si="1"/>
        <v>2758000</v>
      </c>
      <c r="BS49" s="4">
        <f t="shared" si="1"/>
        <v>94000</v>
      </c>
      <c r="BT49" s="4">
        <f>SUM(BT8:BT48)</f>
        <v>174000</v>
      </c>
      <c r="BU49" s="4">
        <f>BU8+BU9+BU10+BU11+BU12+BU13+BU14+BU15+BU16+BU17+BU18+BU19+BU20+BU21+BU22+BU23+BU24+BU25+BU26+BU27+BU28+BU29+BU30+BU31+BU32+BU33+BU34+BU35+BU36+BU37+BU38+BU39+BU40+BU41+BU42+BU43+BU44+BU45+BU46+BU47+BU48</f>
        <v>249178745.9700001</v>
      </c>
    </row>
    <row r="50" ht="12.75">
      <c r="F50" s="19"/>
    </row>
    <row r="51" ht="12.75">
      <c r="BU51" s="19"/>
    </row>
    <row r="52" ht="12.75">
      <c r="BU52" s="19"/>
    </row>
    <row r="54" ht="12.75">
      <c r="BU54" s="19"/>
    </row>
    <row r="55" ht="12.75">
      <c r="F55" s="19"/>
    </row>
  </sheetData>
  <sheetProtection/>
  <mergeCells count="26">
    <mergeCell ref="BU6:BU7"/>
    <mergeCell ref="AZ6:BH6"/>
    <mergeCell ref="BS6:BS7"/>
    <mergeCell ref="BT6:BT7"/>
    <mergeCell ref="E6:E7"/>
    <mergeCell ref="F6:F7"/>
    <mergeCell ref="G6:G7"/>
    <mergeCell ref="H6:H7"/>
    <mergeCell ref="I6:I7"/>
    <mergeCell ref="J6:J7"/>
    <mergeCell ref="BI6:BP6"/>
    <mergeCell ref="BQ6:BR6"/>
    <mergeCell ref="B6:B7"/>
    <mergeCell ref="C6:C7"/>
    <mergeCell ref="D6:D7"/>
    <mergeCell ref="M6:M7"/>
    <mergeCell ref="N6:Z6"/>
    <mergeCell ref="AA6:AB6"/>
    <mergeCell ref="AD6:AI6"/>
    <mergeCell ref="AJ6:AL6"/>
    <mergeCell ref="AP6:AQ6"/>
    <mergeCell ref="AR6:AY6"/>
    <mergeCell ref="B2:D2"/>
    <mergeCell ref="AC6:AC7"/>
    <mergeCell ref="K6:K7"/>
    <mergeCell ref="L6:L7"/>
  </mergeCells>
  <printOptions/>
  <pageMargins left="0.16" right="0.16" top="0.19" bottom="0.18" header="0.17" footer="0.1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">
      <selection activeCell="B3" sqref="B3:I3"/>
    </sheetView>
  </sheetViews>
  <sheetFormatPr defaultColWidth="43.8515625" defaultRowHeight="12.75"/>
  <cols>
    <col min="1" max="1" width="6.140625" style="45" customWidth="1"/>
    <col min="2" max="2" width="5.7109375" style="45" customWidth="1"/>
    <col min="3" max="3" width="43.8515625" style="45" customWidth="1"/>
    <col min="4" max="4" width="14.421875" style="45" bestFit="1" customWidth="1"/>
    <col min="5" max="5" width="16.28125" style="46" customWidth="1"/>
    <col min="6" max="6" width="16.28125" style="47" customWidth="1"/>
    <col min="7" max="7" width="16.7109375" style="46" customWidth="1"/>
    <col min="8" max="8" width="15.7109375" style="46" customWidth="1"/>
    <col min="9" max="9" width="17.00390625" style="45" customWidth="1"/>
    <col min="10" max="252" width="11.421875" style="45" customWidth="1"/>
    <col min="253" max="253" width="7.140625" style="45" customWidth="1"/>
    <col min="254" max="254" width="6.140625" style="45" customWidth="1"/>
    <col min="255" max="255" width="3.57421875" style="45" customWidth="1"/>
    <col min="256" max="16384" width="43.8515625" style="45" customWidth="1"/>
  </cols>
  <sheetData>
    <row r="1" spans="5:8" s="50" customFormat="1" ht="12.75">
      <c r="E1" s="51"/>
      <c r="F1" s="51"/>
      <c r="G1" s="51"/>
      <c r="H1" s="51"/>
    </row>
    <row r="2" spans="5:8" s="70" customFormat="1" ht="12.75">
      <c r="E2" s="71"/>
      <c r="F2" s="71"/>
      <c r="G2" s="71"/>
      <c r="H2" s="71"/>
    </row>
    <row r="3" spans="2:9" s="54" customFormat="1" ht="36.75" customHeight="1">
      <c r="B3" s="107" t="s">
        <v>278</v>
      </c>
      <c r="C3" s="107"/>
      <c r="D3" s="107"/>
      <c r="E3" s="107"/>
      <c r="F3" s="107"/>
      <c r="G3" s="107"/>
      <c r="H3" s="107"/>
      <c r="I3" s="107"/>
    </row>
    <row r="4" spans="5:8" s="54" customFormat="1" ht="34.5" customHeight="1" thickBot="1">
      <c r="E4" s="47"/>
      <c r="F4" s="47"/>
      <c r="G4" s="47"/>
      <c r="H4" s="47"/>
    </row>
    <row r="5" spans="2:9" s="54" customFormat="1" ht="38.25">
      <c r="B5" s="69" t="s">
        <v>271</v>
      </c>
      <c r="C5" s="68" t="s">
        <v>270</v>
      </c>
      <c r="D5" s="72" t="s">
        <v>272</v>
      </c>
      <c r="E5" s="73" t="s">
        <v>269</v>
      </c>
      <c r="F5" s="73" t="s">
        <v>268</v>
      </c>
      <c r="G5" s="73" t="s">
        <v>267</v>
      </c>
      <c r="H5" s="73" t="s">
        <v>266</v>
      </c>
      <c r="I5" s="67" t="s">
        <v>134</v>
      </c>
    </row>
    <row r="6" spans="2:9" ht="21" customHeight="1">
      <c r="B6" s="64">
        <v>1</v>
      </c>
      <c r="C6" s="66" t="s">
        <v>265</v>
      </c>
      <c r="D6" s="37" t="s">
        <v>106</v>
      </c>
      <c r="E6" s="62">
        <v>1400060.75</v>
      </c>
      <c r="F6" s="62">
        <v>0</v>
      </c>
      <c r="G6" s="62">
        <v>391160</v>
      </c>
      <c r="H6" s="62">
        <v>222250</v>
      </c>
      <c r="I6" s="61">
        <f aca="true" t="shared" si="0" ref="I6:I21">E6+F6+G6+H6</f>
        <v>2013470.75</v>
      </c>
    </row>
    <row r="7" spans="2:9" ht="32.25" customHeight="1">
      <c r="B7" s="64">
        <v>2</v>
      </c>
      <c r="C7" s="66" t="s">
        <v>264</v>
      </c>
      <c r="D7" s="37" t="s">
        <v>107</v>
      </c>
      <c r="E7" s="62">
        <v>1934765</v>
      </c>
      <c r="F7" s="62">
        <v>171152</v>
      </c>
      <c r="G7" s="62">
        <v>355600</v>
      </c>
      <c r="H7" s="62">
        <v>0</v>
      </c>
      <c r="I7" s="61">
        <f t="shared" si="0"/>
        <v>2461517</v>
      </c>
    </row>
    <row r="8" spans="2:9" ht="21" customHeight="1">
      <c r="B8" s="64">
        <v>3</v>
      </c>
      <c r="C8" s="66" t="s">
        <v>263</v>
      </c>
      <c r="D8" s="37" t="s">
        <v>105</v>
      </c>
      <c r="E8" s="62">
        <v>411333</v>
      </c>
      <c r="F8" s="62">
        <v>56863</v>
      </c>
      <c r="G8" s="62">
        <v>35560</v>
      </c>
      <c r="H8" s="62">
        <v>0</v>
      </c>
      <c r="I8" s="61">
        <f t="shared" si="0"/>
        <v>503756</v>
      </c>
    </row>
    <row r="9" spans="2:9" ht="21" customHeight="1">
      <c r="B9" s="64">
        <v>4</v>
      </c>
      <c r="C9" s="66" t="s">
        <v>262</v>
      </c>
      <c r="D9" s="37" t="s">
        <v>104</v>
      </c>
      <c r="E9" s="62">
        <v>864363.75</v>
      </c>
      <c r="F9" s="62">
        <v>56863</v>
      </c>
      <c r="G9" s="62">
        <v>213360</v>
      </c>
      <c r="H9" s="62">
        <v>44450</v>
      </c>
      <c r="I9" s="61">
        <f t="shared" si="0"/>
        <v>1179036.75</v>
      </c>
    </row>
    <row r="10" spans="2:9" s="54" customFormat="1" ht="21" customHeight="1">
      <c r="B10" s="64">
        <v>5</v>
      </c>
      <c r="C10" s="66" t="s">
        <v>261</v>
      </c>
      <c r="D10" s="37" t="s">
        <v>108</v>
      </c>
      <c r="E10" s="62">
        <v>369968</v>
      </c>
      <c r="F10" s="62">
        <v>0</v>
      </c>
      <c r="G10" s="62">
        <v>0</v>
      </c>
      <c r="H10" s="62">
        <v>0</v>
      </c>
      <c r="I10" s="61">
        <f t="shared" si="0"/>
        <v>369968</v>
      </c>
    </row>
    <row r="11" spans="2:9" ht="28.5" customHeight="1">
      <c r="B11" s="64">
        <v>6</v>
      </c>
      <c r="C11" s="66" t="s">
        <v>260</v>
      </c>
      <c r="D11" s="37" t="s">
        <v>109</v>
      </c>
      <c r="E11" s="62">
        <v>370963</v>
      </c>
      <c r="F11" s="62">
        <v>0</v>
      </c>
      <c r="G11" s="62">
        <v>35560</v>
      </c>
      <c r="H11" s="62">
        <v>0</v>
      </c>
      <c r="I11" s="61">
        <f t="shared" si="0"/>
        <v>406523</v>
      </c>
    </row>
    <row r="12" spans="2:9" ht="21" customHeight="1">
      <c r="B12" s="64">
        <v>7</v>
      </c>
      <c r="C12" s="66" t="s">
        <v>259</v>
      </c>
      <c r="D12" s="37" t="s">
        <v>110</v>
      </c>
      <c r="E12" s="62">
        <v>2305179</v>
      </c>
      <c r="F12" s="62">
        <v>0</v>
      </c>
      <c r="G12" s="62">
        <v>35560</v>
      </c>
      <c r="H12" s="62">
        <v>0</v>
      </c>
      <c r="I12" s="61">
        <f t="shared" si="0"/>
        <v>2340739</v>
      </c>
    </row>
    <row r="13" spans="2:9" ht="21" customHeight="1">
      <c r="B13" s="64">
        <v>8</v>
      </c>
      <c r="C13" s="63" t="s">
        <v>258</v>
      </c>
      <c r="D13" s="63" t="s">
        <v>245</v>
      </c>
      <c r="E13" s="62">
        <v>6778832</v>
      </c>
      <c r="F13" s="62">
        <v>741471</v>
      </c>
      <c r="G13" s="62">
        <v>177800</v>
      </c>
      <c r="H13" s="62">
        <v>0</v>
      </c>
      <c r="I13" s="61">
        <f t="shared" si="0"/>
        <v>7698103</v>
      </c>
    </row>
    <row r="14" spans="2:9" ht="21" customHeight="1">
      <c r="B14" s="64">
        <v>9</v>
      </c>
      <c r="C14" s="63" t="s">
        <v>257</v>
      </c>
      <c r="D14" s="63" t="s">
        <v>244</v>
      </c>
      <c r="E14" s="62">
        <v>3720000</v>
      </c>
      <c r="F14" s="62">
        <v>399167</v>
      </c>
      <c r="G14" s="62">
        <v>35560</v>
      </c>
      <c r="H14" s="62">
        <v>0</v>
      </c>
      <c r="I14" s="61">
        <f t="shared" si="0"/>
        <v>4154727</v>
      </c>
    </row>
    <row r="15" spans="2:9" ht="25.5" customHeight="1">
      <c r="B15" s="64">
        <v>10</v>
      </c>
      <c r="C15" s="63" t="s">
        <v>256</v>
      </c>
      <c r="D15" s="65" t="s">
        <v>273</v>
      </c>
      <c r="E15" s="62">
        <v>5414832</v>
      </c>
      <c r="F15" s="62">
        <v>627745</v>
      </c>
      <c r="G15" s="62">
        <v>213360</v>
      </c>
      <c r="H15" s="62">
        <v>44450</v>
      </c>
      <c r="I15" s="61">
        <f t="shared" si="0"/>
        <v>6300387</v>
      </c>
    </row>
    <row r="16" spans="2:9" ht="28.5" customHeight="1">
      <c r="B16" s="64">
        <v>11</v>
      </c>
      <c r="C16" s="63" t="s">
        <v>255</v>
      </c>
      <c r="D16" s="63" t="s">
        <v>274</v>
      </c>
      <c r="E16" s="62">
        <v>4092000</v>
      </c>
      <c r="F16" s="62">
        <v>399167</v>
      </c>
      <c r="G16" s="62">
        <v>889000</v>
      </c>
      <c r="H16" s="62">
        <v>133350</v>
      </c>
      <c r="I16" s="61">
        <f t="shared" si="0"/>
        <v>5513517</v>
      </c>
    </row>
    <row r="17" spans="2:9" ht="25.5">
      <c r="B17" s="64">
        <v>12</v>
      </c>
      <c r="C17" s="63" t="s">
        <v>254</v>
      </c>
      <c r="D17" s="63" t="s">
        <v>275</v>
      </c>
      <c r="E17" s="62">
        <v>5001168</v>
      </c>
      <c r="F17" s="62">
        <v>627745</v>
      </c>
      <c r="G17" s="62">
        <v>533400</v>
      </c>
      <c r="H17" s="62">
        <v>133350</v>
      </c>
      <c r="I17" s="61">
        <f t="shared" si="0"/>
        <v>6295663</v>
      </c>
    </row>
    <row r="18" spans="2:9" ht="31.5" customHeight="1">
      <c r="B18" s="64">
        <v>13</v>
      </c>
      <c r="C18" s="63" t="s">
        <v>253</v>
      </c>
      <c r="D18" s="63" t="s">
        <v>276</v>
      </c>
      <c r="E18" s="62">
        <v>6117664</v>
      </c>
      <c r="F18" s="62">
        <v>627745</v>
      </c>
      <c r="G18" s="62">
        <v>355600</v>
      </c>
      <c r="H18" s="62">
        <v>44450</v>
      </c>
      <c r="I18" s="61">
        <f t="shared" si="0"/>
        <v>7145459</v>
      </c>
    </row>
    <row r="19" spans="2:9" ht="29.25" customHeight="1">
      <c r="B19" s="64">
        <v>14</v>
      </c>
      <c r="C19" s="63" t="s">
        <v>252</v>
      </c>
      <c r="D19" s="63" t="s">
        <v>247</v>
      </c>
      <c r="E19" s="62">
        <v>12565168</v>
      </c>
      <c r="F19" s="62">
        <v>1369216</v>
      </c>
      <c r="G19" s="62">
        <v>426720</v>
      </c>
      <c r="H19" s="62">
        <v>44450</v>
      </c>
      <c r="I19" s="61">
        <f t="shared" si="0"/>
        <v>14405554</v>
      </c>
    </row>
    <row r="20" spans="2:9" ht="21" customHeight="1">
      <c r="B20" s="64">
        <v>15</v>
      </c>
      <c r="C20" s="63" t="s">
        <v>251</v>
      </c>
      <c r="D20" s="63" t="s">
        <v>246</v>
      </c>
      <c r="E20" s="62">
        <v>4629168</v>
      </c>
      <c r="F20" s="62">
        <v>228015</v>
      </c>
      <c r="G20" s="62">
        <v>0</v>
      </c>
      <c r="H20" s="62">
        <v>0</v>
      </c>
      <c r="I20" s="61">
        <f t="shared" si="0"/>
        <v>4857183</v>
      </c>
    </row>
    <row r="21" spans="2:9" ht="21" customHeight="1">
      <c r="B21" s="64">
        <v>16</v>
      </c>
      <c r="C21" s="63" t="s">
        <v>250</v>
      </c>
      <c r="D21" s="63" t="s">
        <v>248</v>
      </c>
      <c r="E21" s="62">
        <v>5001168</v>
      </c>
      <c r="F21" s="62">
        <v>342304</v>
      </c>
      <c r="G21" s="62">
        <v>0</v>
      </c>
      <c r="H21" s="62">
        <v>0</v>
      </c>
      <c r="I21" s="61">
        <f t="shared" si="0"/>
        <v>5343472</v>
      </c>
    </row>
    <row r="22" spans="2:9" s="54" customFormat="1" ht="21" customHeight="1" thickBot="1">
      <c r="B22" s="60"/>
      <c r="C22" s="59" t="s">
        <v>249</v>
      </c>
      <c r="D22" s="59"/>
      <c r="E22" s="58">
        <f>SUM(E6:E21)</f>
        <v>60976632.5</v>
      </c>
      <c r="F22" s="58">
        <f>SUM(F6:F21)</f>
        <v>5647453</v>
      </c>
      <c r="G22" s="58">
        <f>SUM(G6:G21)</f>
        <v>3698240</v>
      </c>
      <c r="H22" s="58">
        <f>SUM(H6:H21)</f>
        <v>666750</v>
      </c>
      <c r="I22" s="57">
        <f>SUM(I6:I21)</f>
        <v>70989075.5</v>
      </c>
    </row>
    <row r="23" spans="2:8" s="54" customFormat="1" ht="12.75">
      <c r="B23" s="56"/>
      <c r="C23" s="56"/>
      <c r="D23" s="56"/>
      <c r="E23" s="55"/>
      <c r="F23" s="55"/>
      <c r="G23" s="47"/>
      <c r="H23" s="47"/>
    </row>
    <row r="24" spans="5:8" s="52" customFormat="1" ht="12.75">
      <c r="E24" s="53"/>
      <c r="F24" s="53"/>
      <c r="G24" s="53"/>
      <c r="H24" s="53"/>
    </row>
    <row r="25" spans="5:8" s="52" customFormat="1" ht="12.75">
      <c r="E25" s="53"/>
      <c r="F25" s="53"/>
      <c r="G25" s="53"/>
      <c r="H25" s="53"/>
    </row>
    <row r="26" spans="5:8" s="52" customFormat="1" ht="12.75">
      <c r="E26" s="53"/>
      <c r="F26" s="53"/>
      <c r="G26" s="53"/>
      <c r="H26" s="53"/>
    </row>
    <row r="27" spans="5:8" s="52" customFormat="1" ht="12.75">
      <c r="E27" s="53"/>
      <c r="F27" s="53"/>
      <c r="G27" s="53"/>
      <c r="H27" s="53"/>
    </row>
    <row r="28" spans="5:8" s="52" customFormat="1" ht="12.75">
      <c r="E28" s="53"/>
      <c r="F28" s="53"/>
      <c r="G28" s="53"/>
      <c r="H28" s="53"/>
    </row>
    <row r="29" spans="5:8" s="52" customFormat="1" ht="12.75">
      <c r="E29" s="53"/>
      <c r="F29" s="53"/>
      <c r="G29" s="53"/>
      <c r="H29" s="53"/>
    </row>
    <row r="30" spans="5:8" s="52" customFormat="1" ht="12.75">
      <c r="E30" s="53"/>
      <c r="F30" s="53"/>
      <c r="G30" s="53"/>
      <c r="H30" s="53"/>
    </row>
    <row r="31" spans="5:8" s="52" customFormat="1" ht="12.75">
      <c r="E31" s="53"/>
      <c r="F31" s="53"/>
      <c r="G31" s="53"/>
      <c r="H31" s="53"/>
    </row>
    <row r="32" spans="5:8" s="52" customFormat="1" ht="12.75">
      <c r="E32" s="53"/>
      <c r="F32" s="53"/>
      <c r="G32" s="53"/>
      <c r="H32" s="53"/>
    </row>
    <row r="33" spans="5:8" s="50" customFormat="1" ht="12.75">
      <c r="E33" s="51"/>
      <c r="F33" s="51"/>
      <c r="G33" s="51"/>
      <c r="H33" s="51"/>
    </row>
    <row r="34" spans="5:8" s="48" customFormat="1" ht="12.75">
      <c r="E34" s="49"/>
      <c r="F34" s="49"/>
      <c r="G34" s="49"/>
      <c r="H34" s="49"/>
    </row>
  </sheetData>
  <sheetProtection/>
  <mergeCells count="1">
    <mergeCell ref="B3:I3"/>
  </mergeCells>
  <printOptions/>
  <pageMargins left="0.16" right="0.16" top="0.16" bottom="0.18" header="0.16" footer="0.1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</cp:lastModifiedBy>
  <cp:lastPrinted>2015-03-04T12:29:37Z</cp:lastPrinted>
  <dcterms:created xsi:type="dcterms:W3CDTF">1996-10-14T23:33:28Z</dcterms:created>
  <dcterms:modified xsi:type="dcterms:W3CDTF">2015-05-15T09:35:02Z</dcterms:modified>
  <cp:category/>
  <cp:version/>
  <cp:contentType/>
  <cp:contentStatus/>
</cp:coreProperties>
</file>